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C:\Users\81802\Documents\"/>
    </mc:Choice>
  </mc:AlternateContent>
  <xr:revisionPtr revIDLastSave="0" documentId="8_{11E94BC4-1736-407E-9C4A-6A147BA4DF1E}" xr6:coauthVersionLast="47" xr6:coauthVersionMax="47" xr10:uidLastSave="{00000000-0000-0000-0000-000000000000}"/>
  <bookViews>
    <workbookView xWindow="-108" yWindow="-108" windowWidth="23256" windowHeight="12576" activeTab="2" xr2:uid="{00000000-000D-0000-FFFF-FFFF00000000}"/>
  </bookViews>
  <sheets>
    <sheet name="ルール＆合計" sheetId="1" r:id="rId1"/>
    <sheet name="画像" sheetId="7" r:id="rId2"/>
    <sheet name="気づき" sheetId="9"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 i="1" l="1"/>
  <c r="G8" i="1"/>
  <c r="H8" i="1" s="1"/>
  <c r="H20" i="1" s="1"/>
  <c r="I8" i="1"/>
  <c r="J8" i="1"/>
  <c r="J20" i="1" s="1"/>
  <c r="L8" i="1"/>
  <c r="L20" i="1" s="1"/>
  <c r="D9" i="1"/>
  <c r="G9" i="1"/>
  <c r="H9" i="1" s="1"/>
  <c r="I9" i="1"/>
  <c r="J9" i="1"/>
  <c r="L9" i="1"/>
  <c r="D10" i="1"/>
  <c r="G10" i="1"/>
  <c r="H10" i="1" s="1"/>
  <c r="I10" i="1"/>
  <c r="K10" i="1" s="1"/>
  <c r="J10" i="1"/>
  <c r="L10" i="1"/>
  <c r="D11" i="1"/>
  <c r="G11" i="1"/>
  <c r="H11" i="1" s="1"/>
  <c r="I11" i="1"/>
  <c r="K11" i="1" s="1"/>
  <c r="J11" i="1"/>
  <c r="L11" i="1"/>
  <c r="D12" i="1"/>
  <c r="G12" i="1"/>
  <c r="H12" i="1"/>
  <c r="I12" i="1"/>
  <c r="J12" i="1"/>
  <c r="L12" i="1"/>
  <c r="D13" i="1"/>
  <c r="G13" i="1"/>
  <c r="H13" i="1" s="1"/>
  <c r="I13" i="1"/>
  <c r="J13" i="1"/>
  <c r="K13" i="1" s="1"/>
  <c r="L13" i="1"/>
  <c r="D14" i="1"/>
  <c r="G14" i="1"/>
  <c r="H14" i="1" s="1"/>
  <c r="I14" i="1"/>
  <c r="J14" i="1"/>
  <c r="L14" i="1"/>
  <c r="D18" i="1"/>
  <c r="G18" i="1"/>
  <c r="H18" i="1" s="1"/>
  <c r="I18" i="1"/>
  <c r="J18" i="1"/>
  <c r="L18" i="1"/>
  <c r="D19" i="1"/>
  <c r="G19" i="1"/>
  <c r="H19" i="1" s="1"/>
  <c r="I19" i="1"/>
  <c r="J19" i="1"/>
  <c r="L19" i="1"/>
  <c r="B20" i="1"/>
  <c r="C20" i="1"/>
  <c r="E20" i="1"/>
  <c r="F20" i="1"/>
  <c r="K18" i="1" l="1"/>
  <c r="G20" i="1"/>
  <c r="D20" i="1"/>
  <c r="B3" i="1" s="1"/>
  <c r="G3" i="1" s="1"/>
  <c r="K8" i="1"/>
  <c r="K20" i="1" s="1"/>
  <c r="K14" i="1"/>
  <c r="K12" i="1"/>
  <c r="K19" i="1"/>
  <c r="K9" i="1"/>
  <c r="I20" i="1"/>
  <c r="I3" i="1" l="1"/>
</calcChain>
</file>

<file path=xl/sharedStrings.xml><?xml version="1.0" encoding="utf-8"?>
<sst xmlns="http://schemas.openxmlformats.org/spreadsheetml/2006/main" count="121" uniqueCount="85">
  <si>
    <t>※入力</t>
  </si>
  <si>
    <t>初期資金</t>
  </si>
  <si>
    <t>スタート日</t>
  </si>
  <si>
    <t>現在資金</t>
  </si>
  <si>
    <t>損切り</t>
  </si>
  <si>
    <t>資金増減</t>
  </si>
  <si>
    <t>トータル集計</t>
  </si>
  <si>
    <t>集計</t>
  </si>
  <si>
    <t>利益合計</t>
  </si>
  <si>
    <t>損失合計</t>
  </si>
  <si>
    <t>損益</t>
  </si>
  <si>
    <t>利益トレード
回数</t>
  </si>
  <si>
    <t>損失トレード
回数</t>
  </si>
  <si>
    <t>総トレード
回数</t>
  </si>
  <si>
    <t>勝率</t>
  </si>
  <si>
    <t>平均利益</t>
  </si>
  <si>
    <t>平均損失</t>
  </si>
  <si>
    <t>平均利益
/平均損失</t>
  </si>
  <si>
    <t>総利益
/総損失(PF)</t>
  </si>
  <si>
    <t>※リスクリワードレシオ</t>
  </si>
  <si>
    <t>※プロフィットファクター</t>
  </si>
  <si>
    <t>2011年　　合計</t>
    <phoneticPr fontId="10"/>
  </si>
  <si>
    <t>No.1</t>
    <phoneticPr fontId="10"/>
  </si>
  <si>
    <t>No.2</t>
    <phoneticPr fontId="10"/>
  </si>
  <si>
    <t>No.3</t>
    <phoneticPr fontId="10"/>
  </si>
  <si>
    <t>No.6</t>
    <phoneticPr fontId="10"/>
  </si>
  <si>
    <t>No.7</t>
    <phoneticPr fontId="10"/>
  </si>
  <si>
    <t>No.8</t>
    <phoneticPr fontId="10"/>
  </si>
  <si>
    <t>No.9</t>
    <phoneticPr fontId="10"/>
  </si>
  <si>
    <t>No.10</t>
    <phoneticPr fontId="10"/>
  </si>
  <si>
    <t>No.11</t>
    <phoneticPr fontId="10"/>
  </si>
  <si>
    <t>No.12</t>
    <phoneticPr fontId="10"/>
  </si>
  <si>
    <t>No.13</t>
    <phoneticPr fontId="10"/>
  </si>
  <si>
    <t>No.14</t>
    <phoneticPr fontId="10"/>
  </si>
  <si>
    <t>メモ</t>
    <phoneticPr fontId="10"/>
  </si>
  <si>
    <t>No.15</t>
    <phoneticPr fontId="10"/>
  </si>
  <si>
    <t>No.16</t>
    <phoneticPr fontId="10"/>
  </si>
  <si>
    <t>No.17</t>
    <phoneticPr fontId="10"/>
  </si>
  <si>
    <t>No.18</t>
    <phoneticPr fontId="10"/>
  </si>
  <si>
    <t>No.20</t>
    <phoneticPr fontId="10"/>
  </si>
  <si>
    <t>No.21</t>
    <phoneticPr fontId="10"/>
  </si>
  <si>
    <t>直近安値をみて、1.27だけとれると推測してのエントリー
結果は上昇して損切</t>
    <rPh sb="0" eb="2">
      <t>チョッキン</t>
    </rPh>
    <rPh sb="2" eb="4">
      <t>ヤスネ</t>
    </rPh>
    <rPh sb="18" eb="20">
      <t>スイソク</t>
    </rPh>
    <rPh sb="29" eb="31">
      <t>ケッカ</t>
    </rPh>
    <rPh sb="32" eb="34">
      <t>ジョウショウ</t>
    </rPh>
    <rPh sb="36" eb="38">
      <t>ソンギリ</t>
    </rPh>
    <phoneticPr fontId="10"/>
  </si>
  <si>
    <t>期間データ　1年間</t>
    <rPh sb="0" eb="2">
      <t>キカン</t>
    </rPh>
    <rPh sb="7" eb="9">
      <t>ネンカン</t>
    </rPh>
    <phoneticPr fontId="10"/>
  </si>
  <si>
    <t>GBPJPY　　１H</t>
    <phoneticPr fontId="10"/>
  </si>
  <si>
    <t>エントリー見送り</t>
    <rPh sb="5" eb="7">
      <t>ミオク</t>
    </rPh>
    <phoneticPr fontId="10"/>
  </si>
  <si>
    <t>エントリー見送り理由</t>
    <rPh sb="5" eb="7">
      <t>ミオク</t>
    </rPh>
    <rPh sb="8" eb="10">
      <t>リユウ</t>
    </rPh>
    <phoneticPr fontId="10"/>
  </si>
  <si>
    <t>直近高値でサポートになると推測</t>
    <rPh sb="0" eb="2">
      <t>チョッキン</t>
    </rPh>
    <rPh sb="2" eb="4">
      <t>タカネ</t>
    </rPh>
    <rPh sb="13" eb="15">
      <t>スイソク</t>
    </rPh>
    <phoneticPr fontId="10"/>
  </si>
  <si>
    <t>2019年1月～12月</t>
    <rPh sb="4" eb="5">
      <t>ネン</t>
    </rPh>
    <rPh sb="6" eb="7">
      <t>ガツ</t>
    </rPh>
    <rPh sb="10" eb="11">
      <t>ガツ</t>
    </rPh>
    <phoneticPr fontId="10"/>
  </si>
  <si>
    <t>EBは、あくまでもプライスアクションということを認識して、
どこで入るかの合図であるという事を理解する。
そのうえで、大きな相場の流れを把握してから、
プライスアクションを探す意識で進める。</t>
    <rPh sb="24" eb="26">
      <t>ニンシキ</t>
    </rPh>
    <rPh sb="33" eb="34">
      <t>ハイ</t>
    </rPh>
    <rPh sb="37" eb="39">
      <t>アイズ</t>
    </rPh>
    <rPh sb="45" eb="46">
      <t>コト</t>
    </rPh>
    <rPh sb="47" eb="49">
      <t>リカイ</t>
    </rPh>
    <rPh sb="60" eb="61">
      <t>オオ</t>
    </rPh>
    <rPh sb="63" eb="65">
      <t>ソウバ</t>
    </rPh>
    <rPh sb="66" eb="67">
      <t>ナガ</t>
    </rPh>
    <rPh sb="69" eb="71">
      <t>ハアク</t>
    </rPh>
    <rPh sb="87" eb="88">
      <t>サガ</t>
    </rPh>
    <rPh sb="89" eb="91">
      <t>イシキ</t>
    </rPh>
    <rPh sb="92" eb="93">
      <t>スス</t>
    </rPh>
    <phoneticPr fontId="10"/>
  </si>
  <si>
    <t>トレード見送り</t>
    <rPh sb="4" eb="6">
      <t>ミオク</t>
    </rPh>
    <phoneticPr fontId="10"/>
  </si>
  <si>
    <t>過去の高値を更新していたが、直近の値動きが緩やかだったため戻りが起こるのではないかと感じたため。</t>
    <rPh sb="0" eb="2">
      <t>カコ</t>
    </rPh>
    <rPh sb="3" eb="5">
      <t>タカネ</t>
    </rPh>
    <rPh sb="6" eb="8">
      <t>コウシン</t>
    </rPh>
    <rPh sb="14" eb="16">
      <t>チョッキン</t>
    </rPh>
    <rPh sb="17" eb="19">
      <t>ネウゴ</t>
    </rPh>
    <rPh sb="21" eb="22">
      <t>ユル</t>
    </rPh>
    <rPh sb="29" eb="30">
      <t>モド</t>
    </rPh>
    <rPh sb="32" eb="33">
      <t>オ</t>
    </rPh>
    <rPh sb="42" eb="43">
      <t>カン</t>
    </rPh>
    <phoneticPr fontId="10"/>
  </si>
  <si>
    <t>200％まで届く前に損切になると予想しての見送り。</t>
    <rPh sb="6" eb="7">
      <t>トド</t>
    </rPh>
    <rPh sb="8" eb="9">
      <t>マエ</t>
    </rPh>
    <rPh sb="10" eb="12">
      <t>ソンギリ</t>
    </rPh>
    <rPh sb="16" eb="18">
      <t>ヨソウ</t>
    </rPh>
    <rPh sb="21" eb="23">
      <t>ミオク</t>
    </rPh>
    <phoneticPr fontId="10"/>
  </si>
  <si>
    <t>No,4</t>
    <phoneticPr fontId="10"/>
  </si>
  <si>
    <t>２つのMAが離れたので、様子も確認するために見送り</t>
    <rPh sb="6" eb="7">
      <t>ハナ</t>
    </rPh>
    <rPh sb="12" eb="14">
      <t>ヨウス</t>
    </rPh>
    <rPh sb="15" eb="17">
      <t>カクニン</t>
    </rPh>
    <rPh sb="22" eb="24">
      <t>ミオク</t>
    </rPh>
    <phoneticPr fontId="10"/>
  </si>
  <si>
    <t>結果、MAが近づいていき損切ラインへ。
どの様な特性があるのか引き続き分析。</t>
    <rPh sb="0" eb="2">
      <t>ケッカ</t>
    </rPh>
    <rPh sb="6" eb="7">
      <t>チカ</t>
    </rPh>
    <rPh sb="12" eb="14">
      <t>ソンギリ</t>
    </rPh>
    <rPh sb="22" eb="23">
      <t>ヨウ</t>
    </rPh>
    <rPh sb="24" eb="26">
      <t>トクセイ</t>
    </rPh>
    <rPh sb="31" eb="32">
      <t>ヒ</t>
    </rPh>
    <rPh sb="33" eb="34">
      <t>ツヅ</t>
    </rPh>
    <rPh sb="35" eb="37">
      <t>ブンセキ</t>
    </rPh>
    <phoneticPr fontId="10"/>
  </si>
  <si>
    <t>No.5</t>
    <phoneticPr fontId="10"/>
  </si>
  <si>
    <t>後からよく確認するとレンジ相場になっていた。
ここも注意するポイント</t>
    <rPh sb="0" eb="1">
      <t>アト</t>
    </rPh>
    <rPh sb="5" eb="7">
      <t>カクニン</t>
    </rPh>
    <rPh sb="13" eb="15">
      <t>ソウバ</t>
    </rPh>
    <rPh sb="26" eb="28">
      <t>チュウイ</t>
    </rPh>
    <phoneticPr fontId="10"/>
  </si>
  <si>
    <t>EBの200％が過去の高値より下にいたので
取れると読んでのエントリー</t>
    <rPh sb="8" eb="10">
      <t>カコ</t>
    </rPh>
    <rPh sb="11" eb="13">
      <t>タカネ</t>
    </rPh>
    <rPh sb="15" eb="16">
      <t>シタ</t>
    </rPh>
    <rPh sb="22" eb="23">
      <t>ト</t>
    </rPh>
    <rPh sb="26" eb="27">
      <t>ヨ</t>
    </rPh>
    <phoneticPr fontId="10"/>
  </si>
  <si>
    <t>結果的に過去安値まで落ちて、跳ね返っていったので
読み通りになった。</t>
    <rPh sb="0" eb="3">
      <t>ケッカテキ</t>
    </rPh>
    <rPh sb="4" eb="6">
      <t>カコ</t>
    </rPh>
    <rPh sb="6" eb="8">
      <t>ヤスネ</t>
    </rPh>
    <rPh sb="10" eb="11">
      <t>オ</t>
    </rPh>
    <rPh sb="14" eb="15">
      <t>ハ</t>
    </rPh>
    <rPh sb="16" eb="17">
      <t>カエ</t>
    </rPh>
    <rPh sb="25" eb="26">
      <t>ヨ</t>
    </rPh>
    <rPh sb="27" eb="28">
      <t>ドオ</t>
    </rPh>
    <phoneticPr fontId="10"/>
  </si>
  <si>
    <t>直近安値までは落ちると予想して、200％まで取れると思いエントリー</t>
    <rPh sb="0" eb="2">
      <t>チョッキン</t>
    </rPh>
    <rPh sb="2" eb="4">
      <t>ヤスネ</t>
    </rPh>
    <rPh sb="7" eb="8">
      <t>オ</t>
    </rPh>
    <rPh sb="11" eb="13">
      <t>ヨソウ</t>
    </rPh>
    <rPh sb="22" eb="23">
      <t>ト</t>
    </rPh>
    <rPh sb="26" eb="27">
      <t>オモ</t>
    </rPh>
    <phoneticPr fontId="10"/>
  </si>
  <si>
    <t>直近安値確認後、200％まで取れると予想してのエントリー</t>
    <rPh sb="0" eb="2">
      <t>チョッキン</t>
    </rPh>
    <rPh sb="2" eb="4">
      <t>ヤスネ</t>
    </rPh>
    <rPh sb="4" eb="7">
      <t>カクニンゴ</t>
    </rPh>
    <rPh sb="14" eb="15">
      <t>ト</t>
    </rPh>
    <rPh sb="18" eb="20">
      <t>ヨソウ</t>
    </rPh>
    <phoneticPr fontId="10"/>
  </si>
  <si>
    <t>直近安値を確認後に、大きく下がらないと判断して見送り</t>
    <rPh sb="0" eb="2">
      <t>チョッキン</t>
    </rPh>
    <rPh sb="2" eb="4">
      <t>ヤスネ</t>
    </rPh>
    <rPh sb="5" eb="7">
      <t>カクニン</t>
    </rPh>
    <rPh sb="7" eb="8">
      <t>ゴ</t>
    </rPh>
    <rPh sb="10" eb="11">
      <t>オオ</t>
    </rPh>
    <rPh sb="13" eb="14">
      <t>サ</t>
    </rPh>
    <rPh sb="19" eb="21">
      <t>ハンダン</t>
    </rPh>
    <rPh sb="23" eb="25">
      <t>ミオク</t>
    </rPh>
    <phoneticPr fontId="10"/>
  </si>
  <si>
    <t>また、レンジになっていたので見送り</t>
    <rPh sb="14" eb="16">
      <t>ミオク</t>
    </rPh>
    <phoneticPr fontId="10"/>
  </si>
  <si>
    <t xml:space="preserve">負けの考察
安値を切り下げていたところで、下げの勢いがなくなり、
レンジになっていた後でのエントリーになってました。
</t>
    <rPh sb="0" eb="1">
      <t>マ</t>
    </rPh>
    <rPh sb="3" eb="5">
      <t>コウサツ</t>
    </rPh>
    <rPh sb="7" eb="9">
      <t>ヤスネ</t>
    </rPh>
    <rPh sb="10" eb="11">
      <t>キ</t>
    </rPh>
    <rPh sb="12" eb="13">
      <t>サ</t>
    </rPh>
    <rPh sb="22" eb="23">
      <t>サ</t>
    </rPh>
    <rPh sb="25" eb="26">
      <t>イキオ</t>
    </rPh>
    <rPh sb="43" eb="44">
      <t>アト</t>
    </rPh>
    <phoneticPr fontId="10"/>
  </si>
  <si>
    <t>レンジ相場、値動きがない
2つ目のフィボは、２つのMAが離れていたため、
戻るのではないかと推測</t>
    <rPh sb="3" eb="5">
      <t>ソウバ</t>
    </rPh>
    <rPh sb="6" eb="8">
      <t>ネウゴ</t>
    </rPh>
    <rPh sb="16" eb="17">
      <t>メ</t>
    </rPh>
    <rPh sb="29" eb="30">
      <t>ハナ</t>
    </rPh>
    <rPh sb="38" eb="39">
      <t>モド</t>
    </rPh>
    <rPh sb="47" eb="49">
      <t>スイソク</t>
    </rPh>
    <phoneticPr fontId="10"/>
  </si>
  <si>
    <t>レンジの高値を抜けれるか分からなかったため、
エントリーを見送り。</t>
    <rPh sb="4" eb="6">
      <t>タカネ</t>
    </rPh>
    <rPh sb="7" eb="8">
      <t>ヌ</t>
    </rPh>
    <rPh sb="12" eb="13">
      <t>ワ</t>
    </rPh>
    <rPh sb="29" eb="31">
      <t>ミオク</t>
    </rPh>
    <phoneticPr fontId="10"/>
  </si>
  <si>
    <t>レンジと直近安値にサポートされると考えての見送り</t>
    <rPh sb="4" eb="6">
      <t>チョッキン</t>
    </rPh>
    <rPh sb="6" eb="8">
      <t>ヤスネ</t>
    </rPh>
    <rPh sb="17" eb="18">
      <t>カンガ</t>
    </rPh>
    <rPh sb="21" eb="23">
      <t>ミオク</t>
    </rPh>
    <phoneticPr fontId="10"/>
  </si>
  <si>
    <t xml:space="preserve">狙っている場所がレンジ相場ばかりになっていることに気づきました。
まだレンジとトレンドの明確な判断ができていないことが課題。
</t>
    <rPh sb="0" eb="1">
      <t>ネラ</t>
    </rPh>
    <rPh sb="5" eb="7">
      <t>バショ</t>
    </rPh>
    <rPh sb="11" eb="13">
      <t>ソウバ</t>
    </rPh>
    <rPh sb="25" eb="26">
      <t>キ</t>
    </rPh>
    <rPh sb="44" eb="46">
      <t>メイカク</t>
    </rPh>
    <rPh sb="47" eb="49">
      <t>ハンダン</t>
    </rPh>
    <rPh sb="59" eb="61">
      <t>カダイ</t>
    </rPh>
    <phoneticPr fontId="10"/>
  </si>
  <si>
    <t>レンジで見送り</t>
    <rPh sb="4" eb="6">
      <t>ミオク</t>
    </rPh>
    <phoneticPr fontId="10"/>
  </si>
  <si>
    <t>値動きが少ない、直近安値でサポートされると推測</t>
    <rPh sb="0" eb="2">
      <t>ネウゴ</t>
    </rPh>
    <rPh sb="4" eb="5">
      <t>スク</t>
    </rPh>
    <rPh sb="8" eb="10">
      <t>チョッキン</t>
    </rPh>
    <rPh sb="10" eb="12">
      <t>ヤスネ</t>
    </rPh>
    <rPh sb="21" eb="23">
      <t>スイソク</t>
    </rPh>
    <phoneticPr fontId="10"/>
  </si>
  <si>
    <t>結果的には取れたが、ギリギリの場面だったので、見送りが正解</t>
    <rPh sb="0" eb="3">
      <t>ケッカテキ</t>
    </rPh>
    <rPh sb="5" eb="6">
      <t>ト</t>
    </rPh>
    <rPh sb="15" eb="17">
      <t>バメン</t>
    </rPh>
    <rPh sb="23" eb="25">
      <t>ミオク</t>
    </rPh>
    <rPh sb="27" eb="29">
      <t>セイカイ</t>
    </rPh>
    <phoneticPr fontId="10"/>
  </si>
  <si>
    <t>安値を切り上げていたのを確認できていなかった。
今どんな流れなのか、全体を把握して、
あくまでもEB探しを目的としないように気を付ける。</t>
    <rPh sb="0" eb="2">
      <t>ヤスネ</t>
    </rPh>
    <rPh sb="3" eb="4">
      <t>キ</t>
    </rPh>
    <rPh sb="5" eb="6">
      <t>ア</t>
    </rPh>
    <rPh sb="12" eb="14">
      <t>カクニン</t>
    </rPh>
    <rPh sb="24" eb="25">
      <t>イマ</t>
    </rPh>
    <rPh sb="28" eb="29">
      <t>ナガ</t>
    </rPh>
    <rPh sb="34" eb="36">
      <t>ゼンタイ</t>
    </rPh>
    <rPh sb="37" eb="39">
      <t>ハアク</t>
    </rPh>
    <rPh sb="50" eb="51">
      <t>サガ</t>
    </rPh>
    <rPh sb="53" eb="55">
      <t>モクテキ</t>
    </rPh>
    <rPh sb="62" eb="63">
      <t>キ</t>
    </rPh>
    <rPh sb="64" eb="65">
      <t>ツ</t>
    </rPh>
    <phoneticPr fontId="10"/>
  </si>
  <si>
    <t>下げのトレンドか見ていましたが、まだ判断できなかったため
見送り。</t>
    <rPh sb="0" eb="1">
      <t>サ</t>
    </rPh>
    <rPh sb="8" eb="9">
      <t>ミ</t>
    </rPh>
    <rPh sb="18" eb="20">
      <t>ハンダン</t>
    </rPh>
    <rPh sb="29" eb="31">
      <t>ミオク</t>
    </rPh>
    <phoneticPr fontId="10"/>
  </si>
  <si>
    <t>安値を2回切り下げたら～などのルール決めをして
トレンド判断をする材料を作るようにする。</t>
    <rPh sb="0" eb="2">
      <t>ヤスネ</t>
    </rPh>
    <rPh sb="4" eb="5">
      <t>カイ</t>
    </rPh>
    <rPh sb="5" eb="6">
      <t>キ</t>
    </rPh>
    <rPh sb="7" eb="8">
      <t>サ</t>
    </rPh>
    <rPh sb="18" eb="19">
      <t>キ</t>
    </rPh>
    <rPh sb="28" eb="30">
      <t>ハンダン</t>
    </rPh>
    <rPh sb="33" eb="35">
      <t>ザイリョウ</t>
    </rPh>
    <rPh sb="36" eb="37">
      <t>ツク</t>
    </rPh>
    <phoneticPr fontId="10"/>
  </si>
  <si>
    <t>No.1９</t>
    <phoneticPr fontId="10"/>
  </si>
  <si>
    <t>戻りが強いロウソク足、</t>
    <rPh sb="0" eb="1">
      <t>モド</t>
    </rPh>
    <rPh sb="3" eb="4">
      <t>ツヨ</t>
    </rPh>
    <rPh sb="9" eb="10">
      <t>アシ</t>
    </rPh>
    <phoneticPr fontId="10"/>
  </si>
  <si>
    <t>10SMAにサポートされていたので、エントリー。</t>
    <phoneticPr fontId="10"/>
  </si>
  <si>
    <t>結果、取れましたが綺麗なトレンドとは言えなそうなので、
引き続き相場分析を進めていきます。</t>
    <rPh sb="0" eb="2">
      <t>ケッカ</t>
    </rPh>
    <rPh sb="3" eb="4">
      <t>ト</t>
    </rPh>
    <rPh sb="9" eb="11">
      <t>キレイ</t>
    </rPh>
    <rPh sb="18" eb="19">
      <t>イ</t>
    </rPh>
    <rPh sb="28" eb="29">
      <t>ヒ</t>
    </rPh>
    <rPh sb="30" eb="31">
      <t>ツヅ</t>
    </rPh>
    <rPh sb="32" eb="34">
      <t>ソウバ</t>
    </rPh>
    <rPh sb="34" eb="36">
      <t>ブンセキ</t>
    </rPh>
    <rPh sb="37" eb="38">
      <t>スス</t>
    </rPh>
    <phoneticPr fontId="10"/>
  </si>
  <si>
    <t>直近安値まで下がると推測してのエントリー</t>
    <rPh sb="0" eb="2">
      <t>チョッキン</t>
    </rPh>
    <rPh sb="2" eb="4">
      <t>ヤスネ</t>
    </rPh>
    <rPh sb="6" eb="7">
      <t>サ</t>
    </rPh>
    <rPh sb="10" eb="12">
      <t>スイソク</t>
    </rPh>
    <phoneticPr fontId="10"/>
  </si>
  <si>
    <t>EB発生後に陽線が重なってでていたので、
上がる兆しが見えていたのにエントリーしていた。
レンジ内でのエントリーになっているので気を付けるポイント。</t>
    <rPh sb="2" eb="5">
      <t>ハッセイゴ</t>
    </rPh>
    <rPh sb="6" eb="8">
      <t>ヨウセン</t>
    </rPh>
    <rPh sb="9" eb="10">
      <t>カサ</t>
    </rPh>
    <rPh sb="21" eb="22">
      <t>ア</t>
    </rPh>
    <rPh sb="24" eb="25">
      <t>キザ</t>
    </rPh>
    <rPh sb="27" eb="28">
      <t>ミ</t>
    </rPh>
    <rPh sb="48" eb="49">
      <t>ナイ</t>
    </rPh>
    <rPh sb="64" eb="65">
      <t>キ</t>
    </rPh>
    <rPh sb="66" eb="67">
      <t>ツ</t>
    </rPh>
    <phoneticPr fontId="10"/>
  </si>
  <si>
    <t>勝率　66％</t>
    <rPh sb="0" eb="2">
      <t>ショウリツ</t>
    </rPh>
    <phoneticPr fontId="10"/>
  </si>
  <si>
    <t>回数　30</t>
    <rPh sb="0" eb="2">
      <t>カイスウ</t>
    </rPh>
    <phoneticPr fontId="10"/>
  </si>
  <si>
    <t>利益率　1.25％</t>
    <rPh sb="0" eb="3">
      <t>リエキリツ</t>
    </rPh>
    <phoneticPr fontId="10"/>
  </si>
  <si>
    <t>まとめ</t>
    <phoneticPr fontId="10"/>
  </si>
  <si>
    <t>全体をとおして、トレンドフォローのトレードができていない。
原因としては知識不足と判断材料の少なさを感じます。
この課題に対しては、引き続き数をこなして感覚を養いながら、
再度トレンドに関しての学習を強化していく。</t>
    <rPh sb="0" eb="2">
      <t>ゼンタイ</t>
    </rPh>
    <rPh sb="30" eb="32">
      <t>ゲンイン</t>
    </rPh>
    <rPh sb="36" eb="38">
      <t>チシキ</t>
    </rPh>
    <rPh sb="38" eb="40">
      <t>ブソク</t>
    </rPh>
    <rPh sb="41" eb="43">
      <t>ハンダン</t>
    </rPh>
    <rPh sb="43" eb="45">
      <t>ザイリョウ</t>
    </rPh>
    <rPh sb="46" eb="47">
      <t>スク</t>
    </rPh>
    <rPh sb="50" eb="51">
      <t>カン</t>
    </rPh>
    <rPh sb="59" eb="61">
      <t>カダイ</t>
    </rPh>
    <rPh sb="62" eb="63">
      <t>タイ</t>
    </rPh>
    <rPh sb="67" eb="68">
      <t>ヒ</t>
    </rPh>
    <rPh sb="69" eb="70">
      <t>ツヅ</t>
    </rPh>
    <rPh sb="71" eb="72">
      <t>カズ</t>
    </rPh>
    <rPh sb="77" eb="79">
      <t>カンカク</t>
    </rPh>
    <rPh sb="80" eb="81">
      <t>ヤシナ</t>
    </rPh>
    <rPh sb="87" eb="89">
      <t>サイド</t>
    </rPh>
    <rPh sb="94" eb="95">
      <t>カン</t>
    </rPh>
    <rPh sb="98" eb="100">
      <t>ガクシュウ</t>
    </rPh>
    <rPh sb="101" eb="103">
      <t>キョウカ</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</si>
</sst>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176" formatCode="0.00_ "/>
    <numFmt numFmtId="177" formatCode="0.0_);[Red]\(0.0\)"/>
    <numFmt numFmtId="178" formatCode="m/d;@"/>
    <numFmt numFmtId="179" formatCode="&quot;¥&quot;#,##0_);[Red]\(&quot;¥&quot;#,##0\)"/>
    <numFmt numFmtId="180" formatCode="0_);[Red]\(0\)"/>
    <numFmt numFmtId="181" formatCode="#,##0_ ;[Red]\-#,##0\ "/>
    <numFmt numFmtId="182" formatCode="0.0%"/>
    <numFmt numFmtId="183" formatCode="yyyy/m/d;@"/>
  </numFmts>
  <fonts count="16">
    <font>
      <sz val="11"/>
      <color indexed="8"/>
      <name val="ＭＳ Ｐゴシック"/>
      <family val="3"/>
      <charset val="128"/>
    </font>
    <font>
      <sz val="11"/>
      <name val="ＭＳ Ｐゴシック"/>
      <family val="3"/>
      <charset val="128"/>
    </font>
    <font>
      <b/>
      <sz val="11"/>
      <color indexed="8"/>
      <name val="ＭＳ Ｐゴシック"/>
      <family val="3"/>
      <charset val="128"/>
    </font>
    <font>
      <b/>
      <sz val="12"/>
      <color indexed="8"/>
      <name val="ＭＳ Ｐゴシック"/>
      <family val="3"/>
      <charset val="128"/>
    </font>
    <font>
      <sz val="12"/>
      <color indexed="8"/>
      <name val="ＭＳ Ｐゴシック"/>
      <family val="3"/>
      <charset val="128"/>
    </font>
    <font>
      <sz val="12"/>
      <name val="MS PGothic"/>
      <family val="3"/>
      <charset val="128"/>
    </font>
    <font>
      <sz val="9"/>
      <name val="ＭＳ Ｐゴシック"/>
      <family val="3"/>
      <charset val="128"/>
    </font>
    <font>
      <b/>
      <sz val="12"/>
      <name val="ＭＳ Ｐゴシック"/>
      <family val="3"/>
      <charset val="128"/>
    </font>
    <font>
      <sz val="12"/>
      <name val="ＭＳ Ｐゴシック"/>
      <family val="3"/>
      <charset val="128"/>
    </font>
    <font>
      <sz val="11"/>
      <color indexed="8"/>
      <name val="ＭＳ Ｐゴシック"/>
      <family val="3"/>
      <charset val="128"/>
    </font>
    <font>
      <sz val="6"/>
      <name val="ＭＳ Ｐゴシック"/>
      <family val="3"/>
      <charset val="128"/>
    </font>
    <font>
      <sz val="28"/>
      <color indexed="8"/>
      <name val="ＭＳ Ｐゴシック"/>
      <family val="3"/>
      <charset val="128"/>
    </font>
    <font>
      <sz val="28"/>
      <color rgb="FF000000"/>
      <name val="ＭＳ Ｐゴシック"/>
      <family val="3"/>
      <charset val="128"/>
    </font>
    <font>
      <b/>
      <sz val="28"/>
      <color indexed="8"/>
      <name val="ＭＳ Ｐゴシック"/>
      <family val="3"/>
      <charset val="128"/>
    </font>
    <font>
      <sz val="26"/>
      <color indexed="8"/>
      <name val="ＭＳ Ｐゴシック"/>
      <family val="3"/>
      <charset val="128"/>
    </font>
    <font>
      <sz val="16"/>
      <color indexed="8"/>
      <name val="ＭＳ Ｐゴシック"/>
      <family val="3"/>
      <charset val="128"/>
    </font>
  </fonts>
  <fills count="8">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theme="9" tint="0.39997558519241921"/>
        <bgColor indexed="64"/>
      </patternFill>
    </fill>
  </fills>
  <borders count="41">
    <border>
      <left/>
      <right/>
      <top/>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double">
        <color indexed="64"/>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dotted">
        <color indexed="65"/>
      </right>
      <top style="medium">
        <color indexed="64"/>
      </top>
      <bottom/>
      <diagonal/>
    </border>
    <border>
      <left style="dotted">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dotted">
        <color indexed="64"/>
      </left>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double">
        <color indexed="60"/>
      </bottom>
      <diagonal/>
    </border>
    <border>
      <left style="dashed">
        <color indexed="64"/>
      </left>
      <right style="dashed">
        <color indexed="64"/>
      </right>
      <top style="thin">
        <color indexed="64"/>
      </top>
      <bottom style="double">
        <color indexed="60"/>
      </bottom>
      <diagonal/>
    </border>
    <border>
      <left/>
      <right style="thin">
        <color indexed="64"/>
      </right>
      <top style="thin">
        <color indexed="64"/>
      </top>
      <bottom style="double">
        <color indexed="60"/>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double">
        <color indexed="60"/>
      </top>
      <bottom style="thin">
        <color indexed="64"/>
      </bottom>
      <diagonal/>
    </border>
    <border>
      <left style="dashed">
        <color indexed="64"/>
      </left>
      <right style="thin">
        <color indexed="64"/>
      </right>
      <top style="double">
        <color indexed="60"/>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diagonal/>
    </border>
    <border>
      <left style="medium">
        <color indexed="64"/>
      </left>
      <right/>
      <top style="thin">
        <color indexed="64"/>
      </top>
      <bottom/>
      <diagonal/>
    </border>
    <border>
      <left/>
      <right/>
      <top style="thin">
        <color indexed="64"/>
      </top>
      <bottom/>
      <diagonal/>
    </border>
    <border>
      <left style="medium">
        <color indexed="64"/>
      </left>
      <right/>
      <top/>
      <bottom style="double">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alignment vertical="center"/>
    </xf>
    <xf numFmtId="0" fontId="9" fillId="0" borderId="0">
      <alignment vertical="center"/>
    </xf>
    <xf numFmtId="0" fontId="9" fillId="0" borderId="0">
      <alignment vertical="center"/>
    </xf>
    <xf numFmtId="0" fontId="1" fillId="0" borderId="0">
      <alignment vertical="center"/>
    </xf>
  </cellStyleXfs>
  <cellXfs count="105">
    <xf numFmtId="0" fontId="0" fillId="0" borderId="0" xfId="0">
      <alignment vertical="center"/>
    </xf>
    <xf numFmtId="0" fontId="3" fillId="0" borderId="0" xfId="2" applyNumberFormat="1" applyFont="1" applyFill="1" applyBorder="1" applyAlignment="1" applyProtection="1">
      <alignment vertical="center"/>
    </xf>
    <xf numFmtId="0" fontId="3" fillId="2" borderId="8" xfId="2" applyNumberFormat="1" applyFont="1" applyFill="1" applyBorder="1" applyAlignment="1" applyProtection="1">
      <alignment vertical="center"/>
    </xf>
    <xf numFmtId="177" fontId="3" fillId="2" borderId="6" xfId="2" applyNumberFormat="1" applyFont="1" applyFill="1" applyBorder="1" applyAlignment="1" applyProtection="1">
      <alignment vertical="center"/>
    </xf>
    <xf numFmtId="9" fontId="3" fillId="0" borderId="9" xfId="2" applyNumberFormat="1" applyFont="1" applyFill="1" applyBorder="1" applyAlignment="1" applyProtection="1">
      <alignment horizontal="center" vertical="center"/>
    </xf>
    <xf numFmtId="5" fontId="3" fillId="0" borderId="5" xfId="2" applyNumberFormat="1" applyFont="1" applyFill="1" applyBorder="1" applyAlignment="1" applyProtection="1">
      <alignment horizontal="center" vertical="center"/>
    </xf>
    <xf numFmtId="5" fontId="3" fillId="0" borderId="0" xfId="2" applyNumberFormat="1" applyFont="1" applyFill="1" applyBorder="1" applyAlignment="1" applyProtection="1">
      <alignment horizontal="center" vertical="center"/>
    </xf>
    <xf numFmtId="6" fontId="3" fillId="2" borderId="6" xfId="2" applyNumberFormat="1" applyFont="1" applyFill="1" applyBorder="1" applyAlignment="1" applyProtection="1">
      <alignment vertical="center"/>
    </xf>
    <xf numFmtId="6" fontId="3" fillId="0" borderId="10" xfId="2" applyNumberFormat="1" applyFont="1" applyFill="1" applyBorder="1" applyAlignment="1" applyProtection="1">
      <alignment horizontal="center" vertical="center"/>
    </xf>
    <xf numFmtId="0" fontId="0" fillId="0" borderId="0" xfId="0" applyNumberFormat="1" applyFont="1" applyFill="1" applyBorder="1" applyAlignment="1" applyProtection="1">
      <alignment horizontal="center" vertical="center"/>
    </xf>
    <xf numFmtId="55" fontId="4" fillId="0" borderId="3" xfId="2" applyNumberFormat="1" applyFont="1" applyFill="1" applyBorder="1" applyAlignment="1" applyProtection="1">
      <alignment horizontal="center" vertical="center"/>
    </xf>
    <xf numFmtId="0" fontId="3" fillId="2" borderId="11" xfId="2" applyNumberFormat="1" applyFont="1" applyFill="1" applyBorder="1" applyAlignment="1" applyProtection="1">
      <alignment horizontal="center" vertical="center"/>
    </xf>
    <xf numFmtId="0" fontId="3" fillId="2" borderId="12" xfId="2" applyNumberFormat="1" applyFont="1" applyFill="1" applyBorder="1" applyAlignment="1" applyProtection="1">
      <alignment horizontal="center" vertical="center" wrapText="1"/>
    </xf>
    <xf numFmtId="0" fontId="3" fillId="2" borderId="13" xfId="2" applyNumberFormat="1" applyFont="1" applyFill="1" applyBorder="1" applyAlignment="1" applyProtection="1">
      <alignment horizontal="center" vertical="center"/>
    </xf>
    <xf numFmtId="177" fontId="3" fillId="2" borderId="12" xfId="2" applyNumberFormat="1" applyFont="1" applyFill="1" applyBorder="1" applyAlignment="1" applyProtection="1">
      <alignment horizontal="center" vertical="center" wrapText="1"/>
    </xf>
    <xf numFmtId="178" fontId="3" fillId="2" borderId="12" xfId="2" applyNumberFormat="1" applyFont="1" applyFill="1" applyBorder="1" applyAlignment="1" applyProtection="1">
      <alignment horizontal="center" vertical="center"/>
    </xf>
    <xf numFmtId="0" fontId="3" fillId="2" borderId="14" xfId="2" applyNumberFormat="1" applyFont="1" applyFill="1" applyBorder="1" applyAlignment="1" applyProtection="1">
      <alignment horizontal="center" vertical="center" wrapText="1"/>
    </xf>
    <xf numFmtId="177" fontId="3" fillId="2" borderId="15" xfId="2" applyNumberFormat="1" applyFont="1" applyFill="1" applyBorder="1" applyAlignment="1" applyProtection="1">
      <alignment vertical="center"/>
    </xf>
    <xf numFmtId="179" fontId="3" fillId="2" borderId="16" xfId="2" applyNumberFormat="1" applyFont="1" applyFill="1" applyBorder="1" applyAlignment="1" applyProtection="1">
      <alignment horizontal="center" vertical="center"/>
    </xf>
    <xf numFmtId="179" fontId="4" fillId="0" borderId="17" xfId="2" applyNumberFormat="1" applyFont="1" applyFill="1" applyBorder="1" applyAlignment="1" applyProtection="1">
      <alignment horizontal="right" vertical="center"/>
    </xf>
    <xf numFmtId="179" fontId="4" fillId="0" borderId="18" xfId="2" applyNumberFormat="1" applyFont="1" applyFill="1" applyBorder="1" applyAlignment="1" applyProtection="1">
      <alignment horizontal="right" vertical="center"/>
    </xf>
    <xf numFmtId="180" fontId="4" fillId="0" borderId="18" xfId="2" applyNumberFormat="1" applyFont="1" applyFill="1" applyBorder="1" applyAlignment="1" applyProtection="1">
      <alignment horizontal="right" vertical="center"/>
    </xf>
    <xf numFmtId="181" fontId="4" fillId="0" borderId="18" xfId="2" applyNumberFormat="1" applyFont="1" applyFill="1" applyBorder="1" applyAlignment="1" applyProtection="1">
      <alignment horizontal="right" vertical="center"/>
    </xf>
    <xf numFmtId="182" fontId="4" fillId="0" borderId="18" xfId="2" applyNumberFormat="1" applyFont="1" applyFill="1" applyBorder="1" applyAlignment="1" applyProtection="1">
      <alignment vertical="center"/>
    </xf>
    <xf numFmtId="179" fontId="4" fillId="0" borderId="18" xfId="2" applyNumberFormat="1" applyFont="1" applyFill="1" applyBorder="1" applyAlignment="1" applyProtection="1">
      <alignment vertical="center"/>
    </xf>
    <xf numFmtId="176" fontId="4" fillId="0" borderId="18" xfId="2" applyNumberFormat="1" applyFont="1" applyFill="1" applyBorder="1" applyAlignment="1" applyProtection="1">
      <alignment vertical="center"/>
    </xf>
    <xf numFmtId="176" fontId="4" fillId="0" borderId="19" xfId="2" applyNumberFormat="1" applyFont="1" applyFill="1" applyBorder="1" applyAlignment="1" applyProtection="1">
      <alignment vertical="center"/>
    </xf>
    <xf numFmtId="179" fontId="0" fillId="0" borderId="17" xfId="0" applyNumberFormat="1" applyFont="1" applyFill="1" applyBorder="1" applyAlignment="1" applyProtection="1">
      <alignment vertical="center"/>
    </xf>
    <xf numFmtId="179" fontId="0" fillId="0" borderId="18" xfId="0" applyNumberFormat="1" applyFont="1" applyFill="1" applyBorder="1" applyAlignment="1" applyProtection="1">
      <alignment vertical="center"/>
    </xf>
    <xf numFmtId="0" fontId="0" fillId="0" borderId="18" xfId="0" applyNumberFormat="1" applyFont="1" applyFill="1" applyBorder="1" applyAlignment="1" applyProtection="1">
      <alignment vertical="center"/>
    </xf>
    <xf numFmtId="179" fontId="0" fillId="0" borderId="20" xfId="0" applyNumberFormat="1" applyFont="1" applyFill="1" applyBorder="1" applyAlignment="1" applyProtection="1">
      <alignment vertical="center"/>
    </xf>
    <xf numFmtId="179" fontId="0" fillId="0" borderId="21" xfId="0" applyNumberFormat="1" applyFont="1" applyFill="1" applyBorder="1" applyAlignment="1" applyProtection="1">
      <alignment vertical="center"/>
    </xf>
    <xf numFmtId="0" fontId="0" fillId="0" borderId="21" xfId="0" applyNumberFormat="1" applyFont="1" applyFill="1" applyBorder="1" applyAlignment="1" applyProtection="1">
      <alignment vertical="center"/>
    </xf>
    <xf numFmtId="180" fontId="4" fillId="0" borderId="21" xfId="2" applyNumberFormat="1" applyFont="1" applyFill="1" applyBorder="1" applyAlignment="1" applyProtection="1">
      <alignment horizontal="right" vertical="center"/>
    </xf>
    <xf numFmtId="182" fontId="4" fillId="0" borderId="21" xfId="2" applyNumberFormat="1" applyFont="1" applyFill="1" applyBorder="1" applyAlignment="1" applyProtection="1">
      <alignment vertical="center"/>
    </xf>
    <xf numFmtId="179" fontId="4" fillId="0" borderId="21" xfId="2" applyNumberFormat="1" applyFont="1" applyFill="1" applyBorder="1" applyAlignment="1" applyProtection="1">
      <alignment vertical="center"/>
    </xf>
    <xf numFmtId="176" fontId="4" fillId="0" borderId="21" xfId="2" applyNumberFormat="1" applyFont="1" applyFill="1" applyBorder="1" applyAlignment="1" applyProtection="1">
      <alignment vertical="center"/>
    </xf>
    <xf numFmtId="176" fontId="4" fillId="0" borderId="22" xfId="2" applyNumberFormat="1" applyFont="1" applyFill="1" applyBorder="1" applyAlignment="1" applyProtection="1">
      <alignment vertical="center"/>
    </xf>
    <xf numFmtId="6" fontId="4" fillId="0" borderId="18" xfId="2" applyNumberFormat="1" applyFont="1" applyFill="1" applyBorder="1" applyAlignment="1" applyProtection="1">
      <alignment horizontal="right" vertical="center"/>
    </xf>
    <xf numFmtId="6" fontId="4" fillId="0" borderId="21" xfId="2" applyNumberFormat="1" applyFont="1" applyFill="1" applyBorder="1" applyAlignment="1" applyProtection="1">
      <alignment horizontal="right" vertical="center"/>
    </xf>
    <xf numFmtId="55" fontId="0" fillId="0" borderId="2" xfId="0" applyNumberFormat="1" applyFont="1" applyFill="1" applyBorder="1" applyAlignment="1" applyProtection="1">
      <alignment horizontal="center" vertical="center"/>
    </xf>
    <xf numFmtId="5" fontId="1" fillId="0" borderId="23" xfId="0" applyNumberFormat="1" applyFont="1" applyFill="1" applyBorder="1" applyAlignment="1" applyProtection="1">
      <alignment vertical="center"/>
    </xf>
    <xf numFmtId="179" fontId="1" fillId="0" borderId="24" xfId="0" applyNumberFormat="1" applyFont="1" applyFill="1" applyBorder="1" applyAlignment="1" applyProtection="1">
      <alignment vertical="center"/>
    </xf>
    <xf numFmtId="6" fontId="1" fillId="0" borderId="24" xfId="0" applyNumberFormat="1" applyFont="1" applyFill="1" applyBorder="1" applyAlignment="1" applyProtection="1">
      <alignment vertical="center"/>
    </xf>
    <xf numFmtId="181" fontId="1" fillId="0" borderId="24" xfId="0" applyNumberFormat="1" applyFont="1" applyFill="1" applyBorder="1" applyAlignment="1" applyProtection="1">
      <alignment vertical="center"/>
    </xf>
    <xf numFmtId="180" fontId="1" fillId="0" borderId="24" xfId="0" applyNumberFormat="1" applyFont="1" applyFill="1" applyBorder="1" applyAlignment="1" applyProtection="1">
      <alignment vertical="center"/>
    </xf>
    <xf numFmtId="182" fontId="5" fillId="0" borderId="24" xfId="0" applyNumberFormat="1" applyFont="1" applyFill="1" applyBorder="1" applyAlignment="1" applyProtection="1">
      <alignment vertical="center"/>
    </xf>
    <xf numFmtId="176" fontId="1" fillId="0" borderId="25" xfId="0" applyNumberFormat="1" applyFont="1" applyFill="1" applyBorder="1" applyAlignment="1" applyProtection="1">
      <alignment vertical="center"/>
    </xf>
    <xf numFmtId="176" fontId="1" fillId="0" borderId="26"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0" fontId="6" fillId="0" borderId="19" xfId="0" applyNumberFormat="1" applyFont="1" applyFill="1" applyBorder="1" applyAlignment="1" applyProtection="1">
      <alignment vertical="center"/>
    </xf>
    <xf numFmtId="0" fontId="3" fillId="3" borderId="0" xfId="2" applyNumberFormat="1" applyFont="1" applyFill="1" applyBorder="1" applyAlignment="1" applyProtection="1">
      <alignment vertical="center"/>
    </xf>
    <xf numFmtId="5" fontId="3" fillId="3" borderId="0" xfId="2" applyNumberFormat="1" applyFont="1" applyFill="1" applyBorder="1" applyAlignment="1" applyProtection="1">
      <alignment horizontal="center" vertical="center"/>
    </xf>
    <xf numFmtId="177" fontId="3" fillId="3" borderId="0" xfId="2" applyNumberFormat="1" applyFont="1" applyFill="1" applyBorder="1" applyAlignment="1" applyProtection="1">
      <alignment vertical="center"/>
    </xf>
    <xf numFmtId="6" fontId="3" fillId="3" borderId="0" xfId="2" applyNumberFormat="1" applyFont="1" applyFill="1" applyBorder="1" applyAlignment="1" applyProtection="1">
      <alignment vertical="center"/>
    </xf>
    <xf numFmtId="6" fontId="3" fillId="3" borderId="0" xfId="2" applyNumberFormat="1" applyFont="1" applyFill="1" applyBorder="1" applyAlignment="1" applyProtection="1">
      <alignment horizontal="center" vertical="center"/>
    </xf>
    <xf numFmtId="0" fontId="0" fillId="3" borderId="0" xfId="0" applyNumberFormat="1" applyFont="1" applyFill="1" applyBorder="1" applyAlignment="1" applyProtection="1">
      <alignment vertical="center"/>
    </xf>
    <xf numFmtId="0" fontId="3" fillId="3" borderId="28" xfId="2" applyNumberFormat="1" applyFont="1" applyFill="1" applyBorder="1" applyAlignment="1" applyProtection="1">
      <alignment vertical="center"/>
    </xf>
    <xf numFmtId="5" fontId="3" fillId="3" borderId="28" xfId="2" applyNumberFormat="1" applyFont="1" applyFill="1" applyBorder="1" applyAlignment="1" applyProtection="1">
      <alignment horizontal="center" vertical="center"/>
    </xf>
    <xf numFmtId="177" fontId="3" fillId="3" borderId="28" xfId="2" applyNumberFormat="1" applyFont="1" applyFill="1" applyBorder="1" applyAlignment="1" applyProtection="1">
      <alignment vertical="center"/>
    </xf>
    <xf numFmtId="6" fontId="3" fillId="3" borderId="28" xfId="2" applyNumberFormat="1" applyFont="1" applyFill="1" applyBorder="1" applyAlignment="1" applyProtection="1">
      <alignment vertical="center"/>
    </xf>
    <xf numFmtId="6" fontId="3" fillId="3" borderId="28" xfId="2" applyNumberFormat="1" applyFont="1" applyFill="1" applyBorder="1" applyAlignment="1" applyProtection="1">
      <alignment horizontal="center" vertical="center"/>
    </xf>
    <xf numFmtId="0" fontId="0" fillId="3" borderId="28" xfId="0" applyNumberFormat="1" applyFont="1" applyFill="1" applyBorder="1" applyAlignment="1" applyProtection="1">
      <alignment vertical="center"/>
    </xf>
    <xf numFmtId="0" fontId="0" fillId="0" borderId="28" xfId="0" applyNumberFormat="1" applyFont="1" applyFill="1" applyBorder="1" applyAlignment="1" applyProtection="1">
      <alignment vertical="center"/>
    </xf>
    <xf numFmtId="0" fontId="0" fillId="0" borderId="29" xfId="0" applyNumberFormat="1" applyFont="1" applyFill="1" applyBorder="1" applyAlignment="1" applyProtection="1">
      <alignment vertical="center"/>
    </xf>
    <xf numFmtId="5" fontId="4" fillId="4" borderId="29" xfId="2" applyNumberFormat="1" applyFont="1" applyFill="1" applyBorder="1" applyAlignment="1" applyProtection="1">
      <alignment horizontal="center"/>
    </xf>
    <xf numFmtId="5" fontId="3" fillId="0" borderId="29" xfId="2" applyNumberFormat="1" applyFont="1" applyFill="1" applyBorder="1" applyAlignment="1" applyProtection="1">
      <alignment horizontal="center" vertical="center"/>
    </xf>
    <xf numFmtId="0" fontId="3" fillId="0" borderId="29" xfId="2" applyNumberFormat="1" applyFont="1" applyFill="1" applyBorder="1" applyAlignment="1" applyProtection="1"/>
    <xf numFmtId="5" fontId="4" fillId="4" borderId="1" xfId="2" applyNumberFormat="1" applyFont="1" applyFill="1" applyBorder="1" applyAlignment="1" applyProtection="1">
      <alignment horizontal="center"/>
    </xf>
    <xf numFmtId="0" fontId="7" fillId="2" borderId="30" xfId="2" applyNumberFormat="1" applyFont="1" applyFill="1" applyBorder="1" applyAlignment="1" applyProtection="1">
      <alignment horizontal="center" vertical="center"/>
    </xf>
    <xf numFmtId="5" fontId="7" fillId="3" borderId="28" xfId="2" applyNumberFormat="1" applyFont="1" applyFill="1" applyBorder="1" applyAlignment="1" applyProtection="1">
      <alignment horizontal="center" vertical="center"/>
    </xf>
    <xf numFmtId="9" fontId="3" fillId="3" borderId="31" xfId="2" applyNumberFormat="1" applyFont="1" applyFill="1" applyBorder="1" applyAlignment="1" applyProtection="1">
      <alignment horizontal="center" vertical="center"/>
    </xf>
    <xf numFmtId="5" fontId="4" fillId="4" borderId="32" xfId="2" applyNumberFormat="1" applyFont="1" applyFill="1" applyBorder="1" applyAlignment="1" applyProtection="1">
      <alignment horizontal="center"/>
    </xf>
    <xf numFmtId="0" fontId="0" fillId="0" borderId="33" xfId="0" applyNumberFormat="1" applyFont="1" applyFill="1" applyBorder="1" applyAlignment="1" applyProtection="1">
      <alignment vertical="center"/>
    </xf>
    <xf numFmtId="0" fontId="0" fillId="0" borderId="34" xfId="0" applyNumberFormat="1" applyFont="1" applyFill="1" applyBorder="1" applyAlignment="1" applyProtection="1">
      <alignment vertical="center"/>
    </xf>
    <xf numFmtId="0" fontId="0" fillId="0" borderId="35" xfId="0" applyNumberFormat="1" applyFont="1" applyFill="1" applyBorder="1" applyAlignment="1" applyProtection="1">
      <alignment vertical="center"/>
    </xf>
    <xf numFmtId="0" fontId="3" fillId="2" borderId="6" xfId="2" applyNumberFormat="1" applyFont="1" applyFill="1" applyBorder="1" applyAlignment="1" applyProtection="1">
      <alignment vertical="center"/>
    </xf>
    <xf numFmtId="0" fontId="1" fillId="0" borderId="0" xfId="0" applyNumberFormat="1" applyFont="1" applyFill="1" applyBorder="1" applyAlignment="1" applyProtection="1">
      <alignment vertical="center"/>
    </xf>
    <xf numFmtId="0" fontId="1" fillId="0" borderId="0" xfId="3">
      <alignment vertical="center"/>
    </xf>
    <xf numFmtId="0" fontId="1" fillId="0" borderId="36" xfId="3" applyBorder="1">
      <alignment vertical="center"/>
    </xf>
    <xf numFmtId="0" fontId="1" fillId="0" borderId="37" xfId="3" applyBorder="1">
      <alignment vertical="center"/>
    </xf>
    <xf numFmtId="0" fontId="1" fillId="0" borderId="38" xfId="3" applyBorder="1">
      <alignment vertical="center"/>
    </xf>
    <xf numFmtId="0" fontId="1" fillId="0" borderId="7" xfId="3" applyBorder="1">
      <alignment vertical="center"/>
    </xf>
    <xf numFmtId="0" fontId="1" fillId="0" borderId="0" xfId="3" applyBorder="1">
      <alignment vertical="center"/>
    </xf>
    <xf numFmtId="0" fontId="11" fillId="0" borderId="0" xfId="0" applyFont="1">
      <alignment vertical="center"/>
    </xf>
    <xf numFmtId="0" fontId="0" fillId="0" borderId="0" xfId="0" applyAlignment="1">
      <alignment vertical="center" wrapText="1"/>
    </xf>
    <xf numFmtId="0" fontId="12" fillId="0" borderId="0" xfId="0" applyFont="1">
      <alignment vertical="center"/>
    </xf>
    <xf numFmtId="0" fontId="2" fillId="5" borderId="0" xfId="0" applyFont="1" applyFill="1">
      <alignment vertical="center"/>
    </xf>
    <xf numFmtId="0" fontId="0" fillId="5" borderId="0" xfId="0" applyFill="1">
      <alignment vertical="center"/>
    </xf>
    <xf numFmtId="0" fontId="2" fillId="6" borderId="0" xfId="0" applyFont="1" applyFill="1">
      <alignment vertical="center"/>
    </xf>
    <xf numFmtId="0" fontId="13" fillId="0" borderId="0" xfId="0" applyFont="1">
      <alignment vertical="center"/>
    </xf>
    <xf numFmtId="0" fontId="0" fillId="6" borderId="0" xfId="0" applyFill="1">
      <alignment vertical="center"/>
    </xf>
    <xf numFmtId="5" fontId="4" fillId="4" borderId="3" xfId="2" applyNumberFormat="1" applyFont="1" applyFill="1" applyBorder="1" applyAlignment="1" applyProtection="1">
      <alignment horizontal="center"/>
    </xf>
    <xf numFmtId="5" fontId="4" fillId="4" borderId="31" xfId="2" applyNumberFormat="1" applyFont="1" applyFill="1" applyBorder="1" applyAlignment="1" applyProtection="1">
      <alignment horizontal="center"/>
    </xf>
    <xf numFmtId="5" fontId="4" fillId="4" borderId="19" xfId="2" applyNumberFormat="1" applyFont="1" applyFill="1" applyBorder="1" applyAlignment="1" applyProtection="1">
      <alignment horizontal="center"/>
    </xf>
    <xf numFmtId="5" fontId="4" fillId="4" borderId="33" xfId="2" applyNumberFormat="1" applyFont="1" applyFill="1" applyBorder="1" applyAlignment="1" applyProtection="1">
      <alignment horizontal="center"/>
    </xf>
    <xf numFmtId="5" fontId="4" fillId="4" borderId="39" xfId="2" applyNumberFormat="1" applyFont="1" applyFill="1" applyBorder="1" applyAlignment="1" applyProtection="1">
      <alignment horizontal="center"/>
    </xf>
    <xf numFmtId="5" fontId="8" fillId="0" borderId="1" xfId="2" applyNumberFormat="1" applyFont="1" applyFill="1" applyBorder="1" applyAlignment="1" applyProtection="1">
      <alignment horizontal="center" vertical="center"/>
    </xf>
    <xf numFmtId="183" fontId="3" fillId="0" borderId="4" xfId="2" applyNumberFormat="1" applyFont="1" applyFill="1" applyBorder="1" applyAlignment="1" applyProtection="1">
      <alignment horizontal="center" vertical="center"/>
    </xf>
    <xf numFmtId="183" fontId="3" fillId="0" borderId="10" xfId="2" applyNumberFormat="1" applyFont="1" applyFill="1" applyBorder="1" applyAlignment="1" applyProtection="1">
      <alignment horizontal="center" vertical="center"/>
    </xf>
    <xf numFmtId="5" fontId="3" fillId="0" borderId="39" xfId="2" applyNumberFormat="1" applyFont="1" applyFill="1" applyBorder="1" applyAlignment="1" applyProtection="1">
      <alignment horizontal="center" vertical="center"/>
    </xf>
    <xf numFmtId="5" fontId="3" fillId="0" borderId="40" xfId="2" applyNumberFormat="1" applyFont="1" applyFill="1" applyBorder="1" applyAlignment="1" applyProtection="1">
      <alignment horizontal="center" vertical="center"/>
    </xf>
    <xf numFmtId="0" fontId="14" fillId="0" borderId="0" xfId="0" applyFont="1">
      <alignment vertical="center"/>
    </xf>
    <xf numFmtId="0" fontId="15" fillId="6" borderId="0" xfId="0" applyFont="1" applyFill="1">
      <alignment vertical="center"/>
    </xf>
    <xf numFmtId="0" fontId="0" fillId="7" borderId="0" xfId="0" applyFill="1">
      <alignment vertical="center"/>
    </xf>
  </cellXfs>
  <cellStyles count="4">
    <cellStyle name="標準" xfId="0" builtinId="0"/>
    <cellStyle name="標準 2" xfId="1" xr:uid="{00000000-0005-0000-0000-000001000000}"/>
    <cellStyle name="標準 3" xfId="2" xr:uid="{00000000-0005-0000-0000-000002000000}"/>
    <cellStyle name="標準_気づき"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13" Type="http://schemas.openxmlformats.org/officeDocument/2006/relationships/image" Target="../media/image13.tmp"/><Relationship Id="rId18" Type="http://schemas.openxmlformats.org/officeDocument/2006/relationships/image" Target="../media/image18.tmp"/><Relationship Id="rId3" Type="http://schemas.openxmlformats.org/officeDocument/2006/relationships/image" Target="../media/image3.tmp"/><Relationship Id="rId21" Type="http://schemas.openxmlformats.org/officeDocument/2006/relationships/image" Target="../media/image21.tmp"/><Relationship Id="rId7" Type="http://schemas.openxmlformats.org/officeDocument/2006/relationships/image" Target="../media/image7.tmp"/><Relationship Id="rId12" Type="http://schemas.openxmlformats.org/officeDocument/2006/relationships/image" Target="../media/image12.tmp"/><Relationship Id="rId17" Type="http://schemas.openxmlformats.org/officeDocument/2006/relationships/image" Target="../media/image17.tmp"/><Relationship Id="rId2" Type="http://schemas.openxmlformats.org/officeDocument/2006/relationships/image" Target="../media/image2.tmp"/><Relationship Id="rId16" Type="http://schemas.openxmlformats.org/officeDocument/2006/relationships/image" Target="../media/image16.tmp"/><Relationship Id="rId20" Type="http://schemas.openxmlformats.org/officeDocument/2006/relationships/image" Target="../media/image20.tmp"/><Relationship Id="rId1" Type="http://schemas.openxmlformats.org/officeDocument/2006/relationships/image" Target="../media/image1.tmp"/><Relationship Id="rId6" Type="http://schemas.openxmlformats.org/officeDocument/2006/relationships/image" Target="../media/image6.tmp"/><Relationship Id="rId11" Type="http://schemas.openxmlformats.org/officeDocument/2006/relationships/image" Target="../media/image11.tmp"/><Relationship Id="rId5" Type="http://schemas.openxmlformats.org/officeDocument/2006/relationships/image" Target="../media/image5.tmp"/><Relationship Id="rId15" Type="http://schemas.openxmlformats.org/officeDocument/2006/relationships/image" Target="../media/image15.tmp"/><Relationship Id="rId10" Type="http://schemas.openxmlformats.org/officeDocument/2006/relationships/image" Target="../media/image10.tmp"/><Relationship Id="rId19" Type="http://schemas.openxmlformats.org/officeDocument/2006/relationships/image" Target="../media/image19.tmp"/><Relationship Id="rId4" Type="http://schemas.openxmlformats.org/officeDocument/2006/relationships/image" Target="../media/image4.tmp"/><Relationship Id="rId9" Type="http://schemas.openxmlformats.org/officeDocument/2006/relationships/image" Target="../media/image9.tmp"/><Relationship Id="rId14" Type="http://schemas.openxmlformats.org/officeDocument/2006/relationships/image" Target="../media/image14.tmp"/></Relationships>
</file>

<file path=xl/drawings/_rels/drawing2.xml.rels><?xml version="1.0" encoding="UTF-8" standalone="yes"?>
<Relationships xmlns="http://schemas.openxmlformats.org/package/2006/relationships"><Relationship Id="rId2" Type="http://schemas.openxmlformats.org/officeDocument/2006/relationships/image" Target="../media/image23.tmp"/><Relationship Id="rId1" Type="http://schemas.openxmlformats.org/officeDocument/2006/relationships/image" Target="../media/image22.tm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214625</xdr:colOff>
      <xdr:row>39</xdr:row>
      <xdr:rowOff>84379</xdr:rowOff>
    </xdr:to>
    <xdr:pic>
      <xdr:nvPicPr>
        <xdr:cNvPr id="6" name="図 5">
          <a:extLst>
            <a:ext uri="{FF2B5EF4-FFF2-40B4-BE49-F238E27FC236}">
              <a16:creationId xmlns:a16="http://schemas.microsoft.com/office/drawing/2014/main" id="{B68F712B-3547-4773-997B-AF8C3A59BC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19100"/>
          <a:ext cx="14593565" cy="6454699"/>
        </a:xfrm>
        <a:prstGeom prst="rect">
          <a:avLst/>
        </a:prstGeom>
      </xdr:spPr>
    </xdr:pic>
    <xdr:clientData/>
  </xdr:twoCellAnchor>
  <xdr:twoCellAnchor editAs="oneCell">
    <xdr:from>
      <xdr:col>0</xdr:col>
      <xdr:colOff>0</xdr:colOff>
      <xdr:row>47</xdr:row>
      <xdr:rowOff>0</xdr:rowOff>
    </xdr:from>
    <xdr:to>
      <xdr:col>13</xdr:col>
      <xdr:colOff>237487</xdr:colOff>
      <xdr:row>85</xdr:row>
      <xdr:rowOff>290137</xdr:rowOff>
    </xdr:to>
    <xdr:pic>
      <xdr:nvPicPr>
        <xdr:cNvPr id="13" name="図 12">
          <a:extLst>
            <a:ext uri="{FF2B5EF4-FFF2-40B4-BE49-F238E27FC236}">
              <a16:creationId xmlns:a16="http://schemas.microsoft.com/office/drawing/2014/main" id="{F80D8590-19B9-4926-A1B7-3292187A09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382000"/>
          <a:ext cx="14616427" cy="6660457"/>
        </a:xfrm>
        <a:prstGeom prst="rect">
          <a:avLst/>
        </a:prstGeom>
      </xdr:spPr>
    </xdr:pic>
    <xdr:clientData/>
  </xdr:twoCellAnchor>
  <xdr:twoCellAnchor editAs="oneCell">
    <xdr:from>
      <xdr:col>0</xdr:col>
      <xdr:colOff>0</xdr:colOff>
      <xdr:row>90</xdr:row>
      <xdr:rowOff>0</xdr:rowOff>
    </xdr:from>
    <xdr:to>
      <xdr:col>13</xdr:col>
      <xdr:colOff>222245</xdr:colOff>
      <xdr:row>124</xdr:row>
      <xdr:rowOff>130045</xdr:rowOff>
    </xdr:to>
    <xdr:pic>
      <xdr:nvPicPr>
        <xdr:cNvPr id="16" name="図 15">
          <a:extLst>
            <a:ext uri="{FF2B5EF4-FFF2-40B4-BE49-F238E27FC236}">
              <a16:creationId xmlns:a16="http://schemas.microsoft.com/office/drawing/2014/main" id="{CA9A1CFC-E8E0-4D51-B10F-6A3D8397343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885920"/>
          <a:ext cx="14601185" cy="5829805"/>
        </a:xfrm>
        <a:prstGeom prst="rect">
          <a:avLst/>
        </a:prstGeom>
      </xdr:spPr>
    </xdr:pic>
    <xdr:clientData/>
  </xdr:twoCellAnchor>
  <xdr:twoCellAnchor editAs="oneCell">
    <xdr:from>
      <xdr:col>0</xdr:col>
      <xdr:colOff>0</xdr:colOff>
      <xdr:row>132</xdr:row>
      <xdr:rowOff>0</xdr:rowOff>
    </xdr:from>
    <xdr:to>
      <xdr:col>13</xdr:col>
      <xdr:colOff>222245</xdr:colOff>
      <xdr:row>166</xdr:row>
      <xdr:rowOff>76701</xdr:rowOff>
    </xdr:to>
    <xdr:pic>
      <xdr:nvPicPr>
        <xdr:cNvPr id="22" name="図 21">
          <a:extLst>
            <a:ext uri="{FF2B5EF4-FFF2-40B4-BE49-F238E27FC236}">
              <a16:creationId xmlns:a16="http://schemas.microsoft.com/office/drawing/2014/main" id="{726E4DB1-5F7A-4014-9D99-D48869ADDF4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4513540"/>
          <a:ext cx="14601185" cy="5776461"/>
        </a:xfrm>
        <a:prstGeom prst="rect">
          <a:avLst/>
        </a:prstGeom>
      </xdr:spPr>
    </xdr:pic>
    <xdr:clientData/>
  </xdr:twoCellAnchor>
  <xdr:twoCellAnchor editAs="oneCell">
    <xdr:from>
      <xdr:col>0</xdr:col>
      <xdr:colOff>0</xdr:colOff>
      <xdr:row>173</xdr:row>
      <xdr:rowOff>0</xdr:rowOff>
    </xdr:from>
    <xdr:to>
      <xdr:col>13</xdr:col>
      <xdr:colOff>229866</xdr:colOff>
      <xdr:row>212</xdr:row>
      <xdr:rowOff>145359</xdr:rowOff>
    </xdr:to>
    <xdr:pic>
      <xdr:nvPicPr>
        <xdr:cNvPr id="25" name="図 24">
          <a:extLst>
            <a:ext uri="{FF2B5EF4-FFF2-40B4-BE49-F238E27FC236}">
              <a16:creationId xmlns:a16="http://schemas.microsoft.com/office/drawing/2014/main" id="{B82F77FB-7BE8-4EBD-95DE-81F36B35526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2034480"/>
          <a:ext cx="14608806" cy="6683319"/>
        </a:xfrm>
        <a:prstGeom prst="rect">
          <a:avLst/>
        </a:prstGeom>
      </xdr:spPr>
    </xdr:pic>
    <xdr:clientData/>
  </xdr:twoCellAnchor>
  <xdr:twoCellAnchor editAs="oneCell">
    <xdr:from>
      <xdr:col>0</xdr:col>
      <xdr:colOff>0</xdr:colOff>
      <xdr:row>218</xdr:row>
      <xdr:rowOff>0</xdr:rowOff>
    </xdr:from>
    <xdr:to>
      <xdr:col>13</xdr:col>
      <xdr:colOff>214625</xdr:colOff>
      <xdr:row>257</xdr:row>
      <xdr:rowOff>137738</xdr:rowOff>
    </xdr:to>
    <xdr:pic>
      <xdr:nvPicPr>
        <xdr:cNvPr id="28" name="図 27">
          <a:extLst>
            <a:ext uri="{FF2B5EF4-FFF2-40B4-BE49-F238E27FC236}">
              <a16:creationId xmlns:a16="http://schemas.microsoft.com/office/drawing/2014/main" id="{2AC89EC5-D1EC-4872-AA9C-2D070E36DD3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40469820"/>
          <a:ext cx="14593565" cy="6675698"/>
        </a:xfrm>
        <a:prstGeom prst="rect">
          <a:avLst/>
        </a:prstGeom>
      </xdr:spPr>
    </xdr:pic>
    <xdr:clientData/>
  </xdr:twoCellAnchor>
  <xdr:twoCellAnchor editAs="oneCell">
    <xdr:from>
      <xdr:col>0</xdr:col>
      <xdr:colOff>0</xdr:colOff>
      <xdr:row>265</xdr:row>
      <xdr:rowOff>0</xdr:rowOff>
    </xdr:from>
    <xdr:to>
      <xdr:col>13</xdr:col>
      <xdr:colOff>222245</xdr:colOff>
      <xdr:row>304</xdr:row>
      <xdr:rowOff>145359</xdr:rowOff>
    </xdr:to>
    <xdr:pic>
      <xdr:nvPicPr>
        <xdr:cNvPr id="30" name="図 29">
          <a:extLst>
            <a:ext uri="{FF2B5EF4-FFF2-40B4-BE49-F238E27FC236}">
              <a16:creationId xmlns:a16="http://schemas.microsoft.com/office/drawing/2014/main" id="{8E9DF0ED-91FB-42E1-9630-18F0778BFE9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48600360"/>
          <a:ext cx="14601185" cy="6683319"/>
        </a:xfrm>
        <a:prstGeom prst="rect">
          <a:avLst/>
        </a:prstGeom>
      </xdr:spPr>
    </xdr:pic>
    <xdr:clientData/>
  </xdr:twoCellAnchor>
  <xdr:twoCellAnchor editAs="oneCell">
    <xdr:from>
      <xdr:col>0</xdr:col>
      <xdr:colOff>0</xdr:colOff>
      <xdr:row>313</xdr:row>
      <xdr:rowOff>0</xdr:rowOff>
    </xdr:from>
    <xdr:to>
      <xdr:col>13</xdr:col>
      <xdr:colOff>222245</xdr:colOff>
      <xdr:row>352</xdr:row>
      <xdr:rowOff>145359</xdr:rowOff>
    </xdr:to>
    <xdr:pic>
      <xdr:nvPicPr>
        <xdr:cNvPr id="36" name="図 35">
          <a:extLst>
            <a:ext uri="{FF2B5EF4-FFF2-40B4-BE49-F238E27FC236}">
              <a16:creationId xmlns:a16="http://schemas.microsoft.com/office/drawing/2014/main" id="{21D150B8-7208-48FF-BF44-E4C6CA105C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57066180"/>
          <a:ext cx="14601185" cy="6683319"/>
        </a:xfrm>
        <a:prstGeom prst="rect">
          <a:avLst/>
        </a:prstGeom>
      </xdr:spPr>
    </xdr:pic>
    <xdr:clientData/>
  </xdr:twoCellAnchor>
  <xdr:twoCellAnchor editAs="oneCell">
    <xdr:from>
      <xdr:col>0</xdr:col>
      <xdr:colOff>0</xdr:colOff>
      <xdr:row>360</xdr:row>
      <xdr:rowOff>0</xdr:rowOff>
    </xdr:from>
    <xdr:to>
      <xdr:col>13</xdr:col>
      <xdr:colOff>207004</xdr:colOff>
      <xdr:row>395</xdr:row>
      <xdr:rowOff>30991</xdr:rowOff>
    </xdr:to>
    <xdr:pic>
      <xdr:nvPicPr>
        <xdr:cNvPr id="39" name="図 38">
          <a:extLst>
            <a:ext uri="{FF2B5EF4-FFF2-40B4-BE49-F238E27FC236}">
              <a16:creationId xmlns:a16="http://schemas.microsoft.com/office/drawing/2014/main" id="{0F6E41DE-3234-4845-95DB-30DDB4FD1B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65364360"/>
          <a:ext cx="14585944" cy="5898391"/>
        </a:xfrm>
        <a:prstGeom prst="rect">
          <a:avLst/>
        </a:prstGeom>
      </xdr:spPr>
    </xdr:pic>
    <xdr:clientData/>
  </xdr:twoCellAnchor>
  <xdr:twoCellAnchor editAs="oneCell">
    <xdr:from>
      <xdr:col>0</xdr:col>
      <xdr:colOff>0</xdr:colOff>
      <xdr:row>402</xdr:row>
      <xdr:rowOff>0</xdr:rowOff>
    </xdr:from>
    <xdr:to>
      <xdr:col>13</xdr:col>
      <xdr:colOff>222245</xdr:colOff>
      <xdr:row>442</xdr:row>
      <xdr:rowOff>8202</xdr:rowOff>
    </xdr:to>
    <xdr:pic>
      <xdr:nvPicPr>
        <xdr:cNvPr id="42" name="図 41">
          <a:extLst>
            <a:ext uri="{FF2B5EF4-FFF2-40B4-BE49-F238E27FC236}">
              <a16:creationId xmlns:a16="http://schemas.microsoft.com/office/drawing/2014/main" id="{3843B01D-93C0-4826-858F-D336736E43A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72656700"/>
          <a:ext cx="14601185" cy="6713802"/>
        </a:xfrm>
        <a:prstGeom prst="rect">
          <a:avLst/>
        </a:prstGeom>
      </xdr:spPr>
    </xdr:pic>
    <xdr:clientData/>
  </xdr:twoCellAnchor>
  <xdr:twoCellAnchor editAs="oneCell">
    <xdr:from>
      <xdr:col>0</xdr:col>
      <xdr:colOff>0</xdr:colOff>
      <xdr:row>448</xdr:row>
      <xdr:rowOff>0</xdr:rowOff>
    </xdr:from>
    <xdr:to>
      <xdr:col>13</xdr:col>
      <xdr:colOff>214625</xdr:colOff>
      <xdr:row>486</xdr:row>
      <xdr:rowOff>297758</xdr:rowOff>
    </xdr:to>
    <xdr:pic>
      <xdr:nvPicPr>
        <xdr:cNvPr id="45" name="図 44">
          <a:extLst>
            <a:ext uri="{FF2B5EF4-FFF2-40B4-BE49-F238E27FC236}">
              <a16:creationId xmlns:a16="http://schemas.microsoft.com/office/drawing/2014/main" id="{0098D073-D952-4C13-9EE6-1A170ACD99A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81457800"/>
          <a:ext cx="14593565" cy="6668078"/>
        </a:xfrm>
        <a:prstGeom prst="rect">
          <a:avLst/>
        </a:prstGeom>
      </xdr:spPr>
    </xdr:pic>
    <xdr:clientData/>
  </xdr:twoCellAnchor>
  <xdr:twoCellAnchor editAs="oneCell">
    <xdr:from>
      <xdr:col>0</xdr:col>
      <xdr:colOff>0</xdr:colOff>
      <xdr:row>495</xdr:row>
      <xdr:rowOff>0</xdr:rowOff>
    </xdr:from>
    <xdr:to>
      <xdr:col>13</xdr:col>
      <xdr:colOff>207004</xdr:colOff>
      <xdr:row>529</xdr:row>
      <xdr:rowOff>145287</xdr:rowOff>
    </xdr:to>
    <xdr:pic>
      <xdr:nvPicPr>
        <xdr:cNvPr id="48" name="図 47">
          <a:extLst>
            <a:ext uri="{FF2B5EF4-FFF2-40B4-BE49-F238E27FC236}">
              <a16:creationId xmlns:a16="http://schemas.microsoft.com/office/drawing/2014/main" id="{5D987A13-CED3-4CC9-AE8D-29122037687A}"/>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89839800"/>
          <a:ext cx="14585944" cy="5845047"/>
        </a:xfrm>
        <a:prstGeom prst="rect">
          <a:avLst/>
        </a:prstGeom>
      </xdr:spPr>
    </xdr:pic>
    <xdr:clientData/>
  </xdr:twoCellAnchor>
  <xdr:twoCellAnchor editAs="oneCell">
    <xdr:from>
      <xdr:col>0</xdr:col>
      <xdr:colOff>0</xdr:colOff>
      <xdr:row>537</xdr:row>
      <xdr:rowOff>0</xdr:rowOff>
    </xdr:from>
    <xdr:to>
      <xdr:col>13</xdr:col>
      <xdr:colOff>214625</xdr:colOff>
      <xdr:row>571</xdr:row>
      <xdr:rowOff>76701</xdr:rowOff>
    </xdr:to>
    <xdr:pic>
      <xdr:nvPicPr>
        <xdr:cNvPr id="50" name="図 49">
          <a:extLst>
            <a:ext uri="{FF2B5EF4-FFF2-40B4-BE49-F238E27FC236}">
              <a16:creationId xmlns:a16="http://schemas.microsoft.com/office/drawing/2014/main" id="{6DAB4052-B93C-421D-A37B-FB805AAF051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97886520"/>
          <a:ext cx="14593565" cy="5776461"/>
        </a:xfrm>
        <a:prstGeom prst="rect">
          <a:avLst/>
        </a:prstGeom>
      </xdr:spPr>
    </xdr:pic>
    <xdr:clientData/>
  </xdr:twoCellAnchor>
  <xdr:twoCellAnchor editAs="oneCell">
    <xdr:from>
      <xdr:col>0</xdr:col>
      <xdr:colOff>0</xdr:colOff>
      <xdr:row>578</xdr:row>
      <xdr:rowOff>0</xdr:rowOff>
    </xdr:from>
    <xdr:to>
      <xdr:col>13</xdr:col>
      <xdr:colOff>214625</xdr:colOff>
      <xdr:row>612</xdr:row>
      <xdr:rowOff>69080</xdr:rowOff>
    </xdr:to>
    <xdr:pic>
      <xdr:nvPicPr>
        <xdr:cNvPr id="54" name="図 53">
          <a:extLst>
            <a:ext uri="{FF2B5EF4-FFF2-40B4-BE49-F238E27FC236}">
              <a16:creationId xmlns:a16="http://schemas.microsoft.com/office/drawing/2014/main" id="{E465AF95-310F-4EE1-BF39-30A5E4EE7A4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105178860"/>
          <a:ext cx="14593565" cy="5768840"/>
        </a:xfrm>
        <a:prstGeom prst="rect">
          <a:avLst/>
        </a:prstGeom>
      </xdr:spPr>
    </xdr:pic>
    <xdr:clientData/>
  </xdr:twoCellAnchor>
  <xdr:twoCellAnchor editAs="oneCell">
    <xdr:from>
      <xdr:col>0</xdr:col>
      <xdr:colOff>0</xdr:colOff>
      <xdr:row>621</xdr:row>
      <xdr:rowOff>0</xdr:rowOff>
    </xdr:from>
    <xdr:to>
      <xdr:col>13</xdr:col>
      <xdr:colOff>199383</xdr:colOff>
      <xdr:row>656</xdr:row>
      <xdr:rowOff>130060</xdr:rowOff>
    </xdr:to>
    <xdr:pic>
      <xdr:nvPicPr>
        <xdr:cNvPr id="58" name="図 57">
          <a:extLst>
            <a:ext uri="{FF2B5EF4-FFF2-40B4-BE49-F238E27FC236}">
              <a16:creationId xmlns:a16="http://schemas.microsoft.com/office/drawing/2014/main" id="{74B7ABC9-DBA8-4E46-8A83-2AD04FAB9B7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113309400"/>
          <a:ext cx="14578323" cy="5997460"/>
        </a:xfrm>
        <a:prstGeom prst="rect">
          <a:avLst/>
        </a:prstGeom>
      </xdr:spPr>
    </xdr:pic>
    <xdr:clientData/>
  </xdr:twoCellAnchor>
  <xdr:twoCellAnchor editAs="oneCell">
    <xdr:from>
      <xdr:col>0</xdr:col>
      <xdr:colOff>0</xdr:colOff>
      <xdr:row>664</xdr:row>
      <xdr:rowOff>0</xdr:rowOff>
    </xdr:from>
    <xdr:to>
      <xdr:col>13</xdr:col>
      <xdr:colOff>199383</xdr:colOff>
      <xdr:row>698</xdr:row>
      <xdr:rowOff>130045</xdr:rowOff>
    </xdr:to>
    <xdr:pic>
      <xdr:nvPicPr>
        <xdr:cNvPr id="62" name="図 61">
          <a:extLst>
            <a:ext uri="{FF2B5EF4-FFF2-40B4-BE49-F238E27FC236}">
              <a16:creationId xmlns:a16="http://schemas.microsoft.com/office/drawing/2014/main" id="{796D420E-A332-4822-9C31-3C875D9E85AD}"/>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120769380"/>
          <a:ext cx="14578323" cy="5829805"/>
        </a:xfrm>
        <a:prstGeom prst="rect">
          <a:avLst/>
        </a:prstGeom>
      </xdr:spPr>
    </xdr:pic>
    <xdr:clientData/>
  </xdr:twoCellAnchor>
  <xdr:twoCellAnchor editAs="oneCell">
    <xdr:from>
      <xdr:col>0</xdr:col>
      <xdr:colOff>0</xdr:colOff>
      <xdr:row>707</xdr:row>
      <xdr:rowOff>0</xdr:rowOff>
    </xdr:from>
    <xdr:to>
      <xdr:col>13</xdr:col>
      <xdr:colOff>191763</xdr:colOff>
      <xdr:row>741</xdr:row>
      <xdr:rowOff>494</xdr:rowOff>
    </xdr:to>
    <xdr:pic>
      <xdr:nvPicPr>
        <xdr:cNvPr id="64" name="図 63">
          <a:extLst>
            <a:ext uri="{FF2B5EF4-FFF2-40B4-BE49-F238E27FC236}">
              <a16:creationId xmlns:a16="http://schemas.microsoft.com/office/drawing/2014/main" id="{928DF3DF-C8A1-4378-A68E-56E27E088ACC}"/>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128229360"/>
          <a:ext cx="14570703" cy="5700254"/>
        </a:xfrm>
        <a:prstGeom prst="rect">
          <a:avLst/>
        </a:prstGeom>
      </xdr:spPr>
    </xdr:pic>
    <xdr:clientData/>
  </xdr:twoCellAnchor>
  <xdr:twoCellAnchor editAs="oneCell">
    <xdr:from>
      <xdr:col>0</xdr:col>
      <xdr:colOff>0</xdr:colOff>
      <xdr:row>748</xdr:row>
      <xdr:rowOff>0</xdr:rowOff>
    </xdr:from>
    <xdr:to>
      <xdr:col>13</xdr:col>
      <xdr:colOff>222245</xdr:colOff>
      <xdr:row>781</xdr:row>
      <xdr:rowOff>130031</xdr:rowOff>
    </xdr:to>
    <xdr:pic>
      <xdr:nvPicPr>
        <xdr:cNvPr id="66" name="図 65">
          <a:extLst>
            <a:ext uri="{FF2B5EF4-FFF2-40B4-BE49-F238E27FC236}">
              <a16:creationId xmlns:a16="http://schemas.microsoft.com/office/drawing/2014/main" id="{259D1A7B-159C-4995-9163-31991E8CE78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135689340"/>
          <a:ext cx="14601185" cy="5662151"/>
        </a:xfrm>
        <a:prstGeom prst="rect">
          <a:avLst/>
        </a:prstGeom>
      </xdr:spPr>
    </xdr:pic>
    <xdr:clientData/>
  </xdr:twoCellAnchor>
  <xdr:twoCellAnchor editAs="oneCell">
    <xdr:from>
      <xdr:col>0</xdr:col>
      <xdr:colOff>0</xdr:colOff>
      <xdr:row>791</xdr:row>
      <xdr:rowOff>0</xdr:rowOff>
    </xdr:from>
    <xdr:to>
      <xdr:col>13</xdr:col>
      <xdr:colOff>207004</xdr:colOff>
      <xdr:row>831</xdr:row>
      <xdr:rowOff>23443</xdr:rowOff>
    </xdr:to>
    <xdr:pic>
      <xdr:nvPicPr>
        <xdr:cNvPr id="68" name="図 67">
          <a:extLst>
            <a:ext uri="{FF2B5EF4-FFF2-40B4-BE49-F238E27FC236}">
              <a16:creationId xmlns:a16="http://schemas.microsoft.com/office/drawing/2014/main" id="{50E85F9C-03FF-4D81-95B6-7E2904E5C31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143484600"/>
          <a:ext cx="14585944" cy="6729043"/>
        </a:xfrm>
        <a:prstGeom prst="rect">
          <a:avLst/>
        </a:prstGeom>
      </xdr:spPr>
    </xdr:pic>
    <xdr:clientData/>
  </xdr:twoCellAnchor>
  <xdr:twoCellAnchor editAs="oneCell">
    <xdr:from>
      <xdr:col>0</xdr:col>
      <xdr:colOff>0</xdr:colOff>
      <xdr:row>838</xdr:row>
      <xdr:rowOff>0</xdr:rowOff>
    </xdr:from>
    <xdr:to>
      <xdr:col>13</xdr:col>
      <xdr:colOff>229866</xdr:colOff>
      <xdr:row>877</xdr:row>
      <xdr:rowOff>152980</xdr:rowOff>
    </xdr:to>
    <xdr:pic>
      <xdr:nvPicPr>
        <xdr:cNvPr id="70" name="図 69">
          <a:extLst>
            <a:ext uri="{FF2B5EF4-FFF2-40B4-BE49-F238E27FC236}">
              <a16:creationId xmlns:a16="http://schemas.microsoft.com/office/drawing/2014/main" id="{3C841D98-489F-4378-A062-5FB1901316E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0" y="151782780"/>
          <a:ext cx="14608806" cy="6690940"/>
        </a:xfrm>
        <a:prstGeom prst="rect">
          <a:avLst/>
        </a:prstGeom>
      </xdr:spPr>
    </xdr:pic>
    <xdr:clientData/>
  </xdr:twoCellAnchor>
  <xdr:twoCellAnchor editAs="oneCell">
    <xdr:from>
      <xdr:col>0</xdr:col>
      <xdr:colOff>0</xdr:colOff>
      <xdr:row>885</xdr:row>
      <xdr:rowOff>0</xdr:rowOff>
    </xdr:from>
    <xdr:to>
      <xdr:col>13</xdr:col>
      <xdr:colOff>222245</xdr:colOff>
      <xdr:row>923</xdr:row>
      <xdr:rowOff>31064</xdr:rowOff>
    </xdr:to>
    <xdr:pic>
      <xdr:nvPicPr>
        <xdr:cNvPr id="72" name="図 71">
          <a:extLst>
            <a:ext uri="{FF2B5EF4-FFF2-40B4-BE49-F238E27FC236}">
              <a16:creationId xmlns:a16="http://schemas.microsoft.com/office/drawing/2014/main" id="{B491BBDF-BC69-433E-8050-79D3BEB28B39}"/>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0" y="160248600"/>
          <a:ext cx="14601185" cy="67366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16</xdr:col>
      <xdr:colOff>450411</xdr:colOff>
      <xdr:row>24</xdr:row>
      <xdr:rowOff>427135</xdr:rowOff>
    </xdr:to>
    <xdr:pic>
      <xdr:nvPicPr>
        <xdr:cNvPr id="4" name="図 3">
          <a:extLst>
            <a:ext uri="{FF2B5EF4-FFF2-40B4-BE49-F238E27FC236}">
              <a16:creationId xmlns:a16="http://schemas.microsoft.com/office/drawing/2014/main" id="{79C3D45F-B215-40F9-89E0-516BDEC595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8060" y="335280"/>
          <a:ext cx="9594411" cy="4785775"/>
        </a:xfrm>
        <a:prstGeom prst="rect">
          <a:avLst/>
        </a:prstGeom>
      </xdr:spPr>
    </xdr:pic>
    <xdr:clientData/>
  </xdr:twoCellAnchor>
  <xdr:twoCellAnchor editAs="oneCell">
    <xdr:from>
      <xdr:col>1</xdr:col>
      <xdr:colOff>0</xdr:colOff>
      <xdr:row>28</xdr:row>
      <xdr:rowOff>0</xdr:rowOff>
    </xdr:from>
    <xdr:to>
      <xdr:col>3</xdr:col>
      <xdr:colOff>137278</xdr:colOff>
      <xdr:row>55</xdr:row>
      <xdr:rowOff>160426</xdr:rowOff>
    </xdr:to>
    <xdr:pic>
      <xdr:nvPicPr>
        <xdr:cNvPr id="6" name="図 5">
          <a:extLst>
            <a:ext uri="{FF2B5EF4-FFF2-40B4-BE49-F238E27FC236}">
              <a16:creationId xmlns:a16="http://schemas.microsoft.com/office/drawing/2014/main" id="{86129949-39D0-4569-8269-9C699341A4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8060" y="5364480"/>
          <a:ext cx="1356478" cy="468670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2"/>
  <sheetViews>
    <sheetView topLeftCell="A3" zoomScaleSheetLayoutView="100" workbookViewId="0">
      <selection activeCell="F14" sqref="F14"/>
    </sheetView>
  </sheetViews>
  <sheetFormatPr defaultColWidth="10" defaultRowHeight="13.5" customHeight="1"/>
  <cols>
    <col min="1" max="1" width="22.77734375" customWidth="1"/>
    <col min="2" max="2" width="13.6640625" customWidth="1"/>
    <col min="3" max="3" width="13.88671875" customWidth="1"/>
    <col min="4" max="4" width="15.6640625" customWidth="1"/>
    <col min="5" max="5" width="12.33203125" customWidth="1"/>
    <col min="6" max="6" width="12.21875" customWidth="1"/>
    <col min="7" max="7" width="13.21875" customWidth="1"/>
    <col min="9" max="9" width="15.77734375" customWidth="1"/>
    <col min="10" max="10" width="13.109375" customWidth="1"/>
    <col min="11" max="11" width="15.44140625" customWidth="1"/>
    <col min="12" max="12" width="17.6640625" customWidth="1"/>
  </cols>
  <sheetData>
    <row r="1" spans="1:12" ht="19.5" customHeight="1">
      <c r="A1" s="74"/>
      <c r="B1" s="92" t="s">
        <v>0</v>
      </c>
      <c r="C1" s="93"/>
      <c r="D1" s="94"/>
      <c r="E1" s="73"/>
      <c r="F1" s="95" t="s">
        <v>0</v>
      </c>
      <c r="G1" s="96"/>
      <c r="H1" s="75"/>
    </row>
    <row r="2" spans="1:12" ht="25.5" customHeight="1">
      <c r="A2" s="76" t="s">
        <v>1</v>
      </c>
      <c r="B2" s="97">
        <v>1000000</v>
      </c>
      <c r="C2" s="97"/>
      <c r="D2" s="97"/>
      <c r="E2" s="17" t="s">
        <v>2</v>
      </c>
      <c r="F2" s="98">
        <v>40544</v>
      </c>
      <c r="G2" s="99"/>
      <c r="H2" s="1"/>
      <c r="I2" s="1"/>
    </row>
    <row r="3" spans="1:12" ht="27" customHeight="1">
      <c r="A3" s="2" t="s">
        <v>3</v>
      </c>
      <c r="B3" s="100">
        <f>SUM(B2+D20)</f>
        <v>1000000</v>
      </c>
      <c r="C3" s="100"/>
      <c r="D3" s="101"/>
      <c r="E3" s="3" t="s">
        <v>4</v>
      </c>
      <c r="F3" s="4">
        <v>0.02</v>
      </c>
      <c r="G3" s="5">
        <f>B3*F3</f>
        <v>20000</v>
      </c>
      <c r="H3" s="7" t="s">
        <v>5</v>
      </c>
      <c r="I3" s="8">
        <f>(B3-B2)</f>
        <v>0</v>
      </c>
      <c r="K3" s="77"/>
    </row>
    <row r="4" spans="1:12" s="56" customFormat="1" ht="17.25" customHeight="1">
      <c r="A4" s="51"/>
      <c r="B4" s="52"/>
      <c r="C4" s="52"/>
      <c r="D4" s="52"/>
      <c r="E4" s="53"/>
      <c r="F4" s="72" t="s">
        <v>0</v>
      </c>
      <c r="G4" s="52"/>
      <c r="H4" s="54"/>
      <c r="I4" s="55"/>
    </row>
    <row r="5" spans="1:12" ht="39" customHeight="1">
      <c r="A5" s="57"/>
      <c r="B5" s="58"/>
      <c r="C5" s="58"/>
      <c r="D5" s="70"/>
      <c r="E5" s="59"/>
      <c r="F5" s="71"/>
      <c r="G5" s="58"/>
      <c r="H5" s="60"/>
      <c r="I5" s="61"/>
      <c r="J5" s="62"/>
      <c r="K5" s="63"/>
      <c r="L5" s="63"/>
    </row>
    <row r="6" spans="1:12" ht="21" customHeight="1">
      <c r="A6" s="67" t="s">
        <v>6</v>
      </c>
      <c r="B6" s="65" t="s">
        <v>0</v>
      </c>
      <c r="C6" s="65" t="s">
        <v>0</v>
      </c>
      <c r="D6" s="66"/>
      <c r="E6" s="65" t="s">
        <v>0</v>
      </c>
      <c r="F6" s="68" t="s">
        <v>0</v>
      </c>
      <c r="G6" s="6"/>
      <c r="H6" s="1"/>
      <c r="I6" s="1"/>
      <c r="L6" s="64"/>
    </row>
    <row r="7" spans="1:12" ht="43.2">
      <c r="A7" s="69" t="s">
        <v>7</v>
      </c>
      <c r="B7" s="11" t="s">
        <v>8</v>
      </c>
      <c r="C7" s="12" t="s">
        <v>9</v>
      </c>
      <c r="D7" s="13" t="s">
        <v>10</v>
      </c>
      <c r="E7" s="14" t="s">
        <v>11</v>
      </c>
      <c r="F7" s="12" t="s">
        <v>12</v>
      </c>
      <c r="G7" s="14" t="s">
        <v>13</v>
      </c>
      <c r="H7" s="13" t="s">
        <v>14</v>
      </c>
      <c r="I7" s="15" t="s">
        <v>15</v>
      </c>
      <c r="J7" s="18" t="s">
        <v>16</v>
      </c>
      <c r="K7" s="12" t="s">
        <v>17</v>
      </c>
      <c r="L7" s="16" t="s">
        <v>18</v>
      </c>
    </row>
    <row r="8" spans="1:12" ht="24.9" customHeight="1">
      <c r="A8" s="10">
        <v>40544</v>
      </c>
      <c r="B8" s="19"/>
      <c r="C8" s="20"/>
      <c r="D8" s="38">
        <f t="shared" ref="D8:D19" si="0">SUM(B8-C8)</f>
        <v>0</v>
      </c>
      <c r="E8" s="21"/>
      <c r="F8" s="22"/>
      <c r="G8" s="21">
        <f t="shared" ref="G8:G19" si="1">SUM(E8+F8)</f>
        <v>0</v>
      </c>
      <c r="H8" s="23" t="e">
        <f t="shared" ref="H8:H19" si="2">E8/G8</f>
        <v>#DIV/0!</v>
      </c>
      <c r="I8" s="24" t="e">
        <f t="shared" ref="I8:I19" si="3">B8/E8</f>
        <v>#DIV/0!</v>
      </c>
      <c r="J8" s="24" t="e">
        <f t="shared" ref="J8:J19" si="4">C8/F8</f>
        <v>#DIV/0!</v>
      </c>
      <c r="K8" s="25" t="e">
        <f t="shared" ref="K8:K19" si="5">I8/J8</f>
        <v>#DIV/0!</v>
      </c>
      <c r="L8" s="26" t="e">
        <f t="shared" ref="L8:L19" si="6">B8/C8</f>
        <v>#DIV/0!</v>
      </c>
    </row>
    <row r="9" spans="1:12" ht="24.9" customHeight="1">
      <c r="A9" s="10">
        <v>40575</v>
      </c>
      <c r="B9" s="27"/>
      <c r="C9" s="28"/>
      <c r="D9" s="38">
        <f t="shared" si="0"/>
        <v>0</v>
      </c>
      <c r="E9" s="29"/>
      <c r="F9" s="29"/>
      <c r="G9" s="21">
        <f t="shared" si="1"/>
        <v>0</v>
      </c>
      <c r="H9" s="23" t="e">
        <f t="shared" si="2"/>
        <v>#DIV/0!</v>
      </c>
      <c r="I9" s="24" t="e">
        <f t="shared" si="3"/>
        <v>#DIV/0!</v>
      </c>
      <c r="J9" s="24" t="e">
        <f t="shared" si="4"/>
        <v>#DIV/0!</v>
      </c>
      <c r="K9" s="25" t="e">
        <f t="shared" si="5"/>
        <v>#DIV/0!</v>
      </c>
      <c r="L9" s="26" t="e">
        <f t="shared" si="6"/>
        <v>#DIV/0!</v>
      </c>
    </row>
    <row r="10" spans="1:12" ht="24.9" customHeight="1">
      <c r="A10" s="10">
        <v>40603</v>
      </c>
      <c r="B10" s="27"/>
      <c r="C10" s="28"/>
      <c r="D10" s="38">
        <f t="shared" si="0"/>
        <v>0</v>
      </c>
      <c r="E10" s="29"/>
      <c r="F10" s="29"/>
      <c r="G10" s="21">
        <f t="shared" si="1"/>
        <v>0</v>
      </c>
      <c r="H10" s="23" t="e">
        <f t="shared" si="2"/>
        <v>#DIV/0!</v>
      </c>
      <c r="I10" s="24" t="e">
        <f t="shared" si="3"/>
        <v>#DIV/0!</v>
      </c>
      <c r="J10" s="24" t="e">
        <f t="shared" si="4"/>
        <v>#DIV/0!</v>
      </c>
      <c r="K10" s="25" t="e">
        <f t="shared" si="5"/>
        <v>#DIV/0!</v>
      </c>
      <c r="L10" s="26" t="e">
        <f t="shared" si="6"/>
        <v>#DIV/0!</v>
      </c>
    </row>
    <row r="11" spans="1:12" ht="24.9" customHeight="1">
      <c r="A11" s="10">
        <v>40634</v>
      </c>
      <c r="B11" s="27"/>
      <c r="C11" s="28"/>
      <c r="D11" s="38">
        <f t="shared" si="0"/>
        <v>0</v>
      </c>
      <c r="E11" s="29"/>
      <c r="F11" s="29"/>
      <c r="G11" s="21">
        <f t="shared" si="1"/>
        <v>0</v>
      </c>
      <c r="H11" s="23" t="e">
        <f t="shared" si="2"/>
        <v>#DIV/0!</v>
      </c>
      <c r="I11" s="24" t="e">
        <f t="shared" si="3"/>
        <v>#DIV/0!</v>
      </c>
      <c r="J11" s="24" t="e">
        <f t="shared" si="4"/>
        <v>#DIV/0!</v>
      </c>
      <c r="K11" s="25" t="e">
        <f t="shared" si="5"/>
        <v>#DIV/0!</v>
      </c>
      <c r="L11" s="26" t="e">
        <f t="shared" si="6"/>
        <v>#DIV/0!</v>
      </c>
    </row>
    <row r="12" spans="1:12" ht="24.9" customHeight="1">
      <c r="A12" s="10">
        <v>40664</v>
      </c>
      <c r="B12" s="27"/>
      <c r="C12" s="20"/>
      <c r="D12" s="38">
        <f t="shared" si="0"/>
        <v>0</v>
      </c>
      <c r="E12" s="29"/>
      <c r="F12" s="29"/>
      <c r="G12" s="21">
        <f t="shared" si="1"/>
        <v>0</v>
      </c>
      <c r="H12" s="23" t="e">
        <f t="shared" si="2"/>
        <v>#DIV/0!</v>
      </c>
      <c r="I12" s="24" t="e">
        <f t="shared" si="3"/>
        <v>#DIV/0!</v>
      </c>
      <c r="J12" s="24" t="e">
        <f t="shared" si="4"/>
        <v>#DIV/0!</v>
      </c>
      <c r="K12" s="25" t="e">
        <f t="shared" si="5"/>
        <v>#DIV/0!</v>
      </c>
      <c r="L12" s="26" t="e">
        <f t="shared" si="6"/>
        <v>#DIV/0!</v>
      </c>
    </row>
    <row r="13" spans="1:12" ht="24.9" customHeight="1">
      <c r="A13" s="10">
        <v>40695</v>
      </c>
      <c r="B13" s="27"/>
      <c r="C13" s="28"/>
      <c r="D13" s="38">
        <f t="shared" si="0"/>
        <v>0</v>
      </c>
      <c r="E13" s="29"/>
      <c r="F13" s="29"/>
      <c r="G13" s="21">
        <f t="shared" si="1"/>
        <v>0</v>
      </c>
      <c r="H13" s="23" t="e">
        <f t="shared" si="2"/>
        <v>#DIV/0!</v>
      </c>
      <c r="I13" s="24" t="e">
        <f t="shared" si="3"/>
        <v>#DIV/0!</v>
      </c>
      <c r="J13" s="24" t="e">
        <f t="shared" si="4"/>
        <v>#DIV/0!</v>
      </c>
      <c r="K13" s="25" t="e">
        <f t="shared" si="5"/>
        <v>#DIV/0!</v>
      </c>
      <c r="L13" s="26" t="e">
        <f t="shared" si="6"/>
        <v>#DIV/0!</v>
      </c>
    </row>
    <row r="14" spans="1:12" ht="24.9" customHeight="1">
      <c r="A14" s="10">
        <v>40725</v>
      </c>
      <c r="B14" s="27"/>
      <c r="C14" s="20"/>
      <c r="D14" s="38">
        <f t="shared" si="0"/>
        <v>0</v>
      </c>
      <c r="E14" s="29"/>
      <c r="F14" s="29"/>
      <c r="G14" s="21">
        <f t="shared" si="1"/>
        <v>0</v>
      </c>
      <c r="H14" s="23" t="e">
        <f t="shared" si="2"/>
        <v>#DIV/0!</v>
      </c>
      <c r="I14" s="24" t="e">
        <f t="shared" si="3"/>
        <v>#DIV/0!</v>
      </c>
      <c r="J14" s="24" t="e">
        <f t="shared" si="4"/>
        <v>#DIV/0!</v>
      </c>
      <c r="K14" s="25" t="e">
        <f t="shared" si="5"/>
        <v>#DIV/0!</v>
      </c>
      <c r="L14" s="26" t="e">
        <f t="shared" si="6"/>
        <v>#DIV/0!</v>
      </c>
    </row>
    <row r="15" spans="1:12" ht="24.9" customHeight="1">
      <c r="A15" s="10">
        <v>40756</v>
      </c>
      <c r="B15" s="27"/>
      <c r="C15" s="20"/>
      <c r="D15" s="38"/>
      <c r="E15" s="29"/>
      <c r="F15" s="29"/>
      <c r="G15" s="21"/>
      <c r="H15" s="23"/>
      <c r="I15" s="24"/>
      <c r="J15" s="24"/>
      <c r="K15" s="25"/>
      <c r="L15" s="26"/>
    </row>
    <row r="16" spans="1:12" ht="24.9" customHeight="1">
      <c r="A16" s="10">
        <v>40787</v>
      </c>
      <c r="B16" s="27"/>
      <c r="C16" s="20"/>
      <c r="D16" s="38"/>
      <c r="E16" s="29"/>
      <c r="F16" s="29"/>
      <c r="G16" s="21"/>
      <c r="H16" s="23"/>
      <c r="I16" s="24"/>
      <c r="J16" s="24"/>
      <c r="K16" s="25"/>
      <c r="L16" s="26"/>
    </row>
    <row r="17" spans="1:12" ht="24.9" customHeight="1">
      <c r="A17" s="10">
        <v>40817</v>
      </c>
      <c r="B17" s="27"/>
      <c r="C17" s="20"/>
      <c r="D17" s="38"/>
      <c r="E17" s="29"/>
      <c r="F17" s="29"/>
      <c r="G17" s="21"/>
      <c r="H17" s="23"/>
      <c r="I17" s="24"/>
      <c r="J17" s="24"/>
      <c r="K17" s="25"/>
      <c r="L17" s="26"/>
    </row>
    <row r="18" spans="1:12" ht="24.9" customHeight="1">
      <c r="A18" s="10">
        <v>40848</v>
      </c>
      <c r="B18" s="27"/>
      <c r="C18" s="20"/>
      <c r="D18" s="38">
        <f t="shared" si="0"/>
        <v>0</v>
      </c>
      <c r="E18" s="29"/>
      <c r="F18" s="29"/>
      <c r="G18" s="21">
        <f t="shared" si="1"/>
        <v>0</v>
      </c>
      <c r="H18" s="23" t="e">
        <f t="shared" si="2"/>
        <v>#DIV/0!</v>
      </c>
      <c r="I18" s="24" t="e">
        <f t="shared" si="3"/>
        <v>#DIV/0!</v>
      </c>
      <c r="J18" s="24" t="e">
        <f t="shared" si="4"/>
        <v>#DIV/0!</v>
      </c>
      <c r="K18" s="25" t="e">
        <f t="shared" si="5"/>
        <v>#DIV/0!</v>
      </c>
      <c r="L18" s="26" t="e">
        <f t="shared" si="6"/>
        <v>#DIV/0!</v>
      </c>
    </row>
    <row r="19" spans="1:12" ht="24.9" customHeight="1">
      <c r="A19" s="10">
        <v>40878</v>
      </c>
      <c r="B19" s="30"/>
      <c r="C19" s="31"/>
      <c r="D19" s="39">
        <f t="shared" si="0"/>
        <v>0</v>
      </c>
      <c r="E19" s="32"/>
      <c r="F19" s="32"/>
      <c r="G19" s="33">
        <f t="shared" si="1"/>
        <v>0</v>
      </c>
      <c r="H19" s="34" t="e">
        <f t="shared" si="2"/>
        <v>#DIV/0!</v>
      </c>
      <c r="I19" s="35" t="e">
        <f t="shared" si="3"/>
        <v>#DIV/0!</v>
      </c>
      <c r="J19" s="35" t="e">
        <f t="shared" si="4"/>
        <v>#DIV/0!</v>
      </c>
      <c r="K19" s="36" t="e">
        <f t="shared" si="5"/>
        <v>#DIV/0!</v>
      </c>
      <c r="L19" s="37" t="e">
        <f t="shared" si="6"/>
        <v>#DIV/0!</v>
      </c>
    </row>
    <row r="20" spans="1:12" ht="24.9" customHeight="1">
      <c r="A20" s="40" t="s">
        <v>21</v>
      </c>
      <c r="B20" s="41">
        <f t="shared" ref="B20:G20" si="7">SUM(B8:B19)</f>
        <v>0</v>
      </c>
      <c r="C20" s="42">
        <f t="shared" si="7"/>
        <v>0</v>
      </c>
      <c r="D20" s="43">
        <f t="shared" si="7"/>
        <v>0</v>
      </c>
      <c r="E20" s="44">
        <f t="shared" si="7"/>
        <v>0</v>
      </c>
      <c r="F20" s="45">
        <f t="shared" si="7"/>
        <v>0</v>
      </c>
      <c r="G20" s="44">
        <f t="shared" si="7"/>
        <v>0</v>
      </c>
      <c r="H20" s="46" t="e">
        <f>AVERAGE(H8:H19)</f>
        <v>#DIV/0!</v>
      </c>
      <c r="I20" s="42" t="e">
        <f>AVERAGE(I8:I19)</f>
        <v>#DIV/0!</v>
      </c>
      <c r="J20" s="42" t="e">
        <f>AVERAGE(J8:J19)</f>
        <v>#DIV/0!</v>
      </c>
      <c r="K20" s="47" t="e">
        <f>AVERAGE(K8:K19)</f>
        <v>#DIV/0!</v>
      </c>
      <c r="L20" s="48" t="e">
        <f>AVERAGE(L8:L19)</f>
        <v>#DIV/0!</v>
      </c>
    </row>
    <row r="21" spans="1:12" ht="13.2">
      <c r="A21" s="9"/>
      <c r="J21" s="49"/>
      <c r="K21" s="50" t="s">
        <v>19</v>
      </c>
      <c r="L21" s="50" t="s">
        <v>20</v>
      </c>
    </row>
    <row r="22" spans="1:12" ht="13.2">
      <c r="A22" s="9"/>
    </row>
  </sheetData>
  <mergeCells count="5">
    <mergeCell ref="B1:D1"/>
    <mergeCell ref="F1:G1"/>
    <mergeCell ref="B2:D2"/>
    <mergeCell ref="F2:G2"/>
    <mergeCell ref="B3:D3"/>
  </mergeCells>
  <phoneticPr fontId="10"/>
  <pageMargins left="0.69861111111111107" right="0.69861111111111107" top="0.75" bottom="0.75" header="0.3" footer="0.3"/>
  <pageSetup paperSize="9" firstPageNumber="4294963191"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26"/>
  <sheetViews>
    <sheetView topLeftCell="A916" zoomScaleSheetLayoutView="100" workbookViewId="0">
      <selection activeCell="B931" sqref="B931"/>
    </sheetView>
  </sheetViews>
  <sheetFormatPr defaultColWidth="8.88671875" defaultRowHeight="13.2"/>
  <cols>
    <col min="1" max="1" width="23.5546875" customWidth="1"/>
    <col min="2" max="2" width="45.44140625" customWidth="1"/>
    <col min="3" max="3" width="51.77734375" customWidth="1"/>
  </cols>
  <sheetData>
    <row r="1" spans="1:2" ht="33">
      <c r="A1" s="90" t="s">
        <v>22</v>
      </c>
      <c r="B1" s="102" t="s">
        <v>44</v>
      </c>
    </row>
    <row r="42" spans="1:2">
      <c r="A42" s="87" t="s">
        <v>45</v>
      </c>
      <c r="B42" t="s">
        <v>46</v>
      </c>
    </row>
    <row r="46" spans="1:2" ht="33">
      <c r="A46" s="86" t="s">
        <v>23</v>
      </c>
      <c r="B46" s="84"/>
    </row>
    <row r="86" spans="1:4" ht="45" customHeight="1"/>
    <row r="87" spans="1:4" ht="31.2" customHeight="1">
      <c r="A87" s="88" t="s">
        <v>34</v>
      </c>
    </row>
    <row r="88" spans="1:4" ht="45.6" customHeight="1">
      <c r="B88" s="85"/>
      <c r="D88" s="85"/>
    </row>
    <row r="89" spans="1:4" ht="33">
      <c r="A89" s="84" t="s">
        <v>24</v>
      </c>
      <c r="B89" s="84" t="s">
        <v>49</v>
      </c>
    </row>
    <row r="127" spans="1:3" ht="39.6">
      <c r="A127" s="89" t="s">
        <v>34</v>
      </c>
      <c r="B127" s="85" t="s">
        <v>50</v>
      </c>
      <c r="C127" t="s">
        <v>51</v>
      </c>
    </row>
    <row r="130" spans="1:2" ht="33">
      <c r="A130" s="84" t="s">
        <v>52</v>
      </c>
      <c r="B130" s="84" t="s">
        <v>44</v>
      </c>
    </row>
    <row r="169" spans="1:3" ht="26.4">
      <c r="A169" s="91" t="s">
        <v>34</v>
      </c>
      <c r="B169" s="85" t="s">
        <v>53</v>
      </c>
      <c r="C169" s="85" t="s">
        <v>54</v>
      </c>
    </row>
    <row r="170" spans="1:3" ht="31.2" customHeight="1">
      <c r="A170" s="84"/>
      <c r="B170" s="85" t="s">
        <v>56</v>
      </c>
    </row>
    <row r="172" spans="1:3" ht="33">
      <c r="A172" s="84" t="s">
        <v>55</v>
      </c>
    </row>
    <row r="213" spans="1:2" ht="50.4" customHeight="1"/>
    <row r="214" spans="1:2" ht="26.4">
      <c r="A214" s="88" t="s">
        <v>34</v>
      </c>
      <c r="B214" s="85" t="s">
        <v>57</v>
      </c>
    </row>
    <row r="217" spans="1:2" ht="33">
      <c r="A217" s="84" t="s">
        <v>25</v>
      </c>
    </row>
    <row r="259" spans="1:2">
      <c r="B259" s="85"/>
    </row>
    <row r="260" spans="1:2">
      <c r="A260" s="91" t="s">
        <v>34</v>
      </c>
    </row>
    <row r="261" spans="1:2">
      <c r="B261" s="85"/>
    </row>
    <row r="264" spans="1:2" ht="33">
      <c r="A264" s="84" t="s">
        <v>26</v>
      </c>
    </row>
    <row r="308" spans="1:3" ht="26.4">
      <c r="A308" s="89" t="s">
        <v>34</v>
      </c>
      <c r="B308" s="85" t="s">
        <v>59</v>
      </c>
      <c r="C308" s="85" t="s">
        <v>58</v>
      </c>
    </row>
    <row r="312" spans="1:3" ht="33">
      <c r="A312" s="90" t="s">
        <v>27</v>
      </c>
    </row>
    <row r="355" spans="1:2" ht="26.4">
      <c r="A355" s="91" t="s">
        <v>34</v>
      </c>
      <c r="B355" s="85" t="s">
        <v>60</v>
      </c>
    </row>
    <row r="358" spans="1:2" ht="33">
      <c r="A358" s="84" t="s">
        <v>28</v>
      </c>
      <c r="B358" s="84" t="s">
        <v>44</v>
      </c>
    </row>
    <row r="398" spans="1:2">
      <c r="A398" s="91" t="s">
        <v>34</v>
      </c>
      <c r="B398" t="s">
        <v>61</v>
      </c>
    </row>
    <row r="399" spans="1:2">
      <c r="B399" t="s">
        <v>62</v>
      </c>
    </row>
    <row r="401" spans="1:1" ht="33">
      <c r="A401" s="84" t="s">
        <v>29</v>
      </c>
    </row>
    <row r="444" spans="1:2" ht="79.2">
      <c r="A444" s="103" t="s">
        <v>34</v>
      </c>
      <c r="B444" s="85" t="s">
        <v>63</v>
      </c>
    </row>
    <row r="447" spans="1:2" ht="33">
      <c r="A447" s="84" t="s">
        <v>30</v>
      </c>
    </row>
    <row r="487" spans="1:2" ht="33">
      <c r="A487" s="84"/>
    </row>
    <row r="489" spans="1:2">
      <c r="A489" s="91" t="s">
        <v>34</v>
      </c>
    </row>
    <row r="493" spans="1:2" ht="33">
      <c r="A493" s="84" t="s">
        <v>31</v>
      </c>
      <c r="B493" s="84" t="s">
        <v>44</v>
      </c>
    </row>
    <row r="530" spans="1:2" ht="33">
      <c r="A530" s="84"/>
    </row>
    <row r="532" spans="1:2" ht="52.8">
      <c r="A532" s="91" t="s">
        <v>34</v>
      </c>
      <c r="B532" s="85" t="s">
        <v>64</v>
      </c>
    </row>
    <row r="536" spans="1:2" ht="33">
      <c r="A536" s="84" t="s">
        <v>32</v>
      </c>
      <c r="B536" s="84" t="s">
        <v>44</v>
      </c>
    </row>
    <row r="574" spans="1:2" ht="26.4">
      <c r="A574" s="91" t="s">
        <v>34</v>
      </c>
      <c r="B574" s="85" t="s">
        <v>65</v>
      </c>
    </row>
    <row r="577" spans="1:2" ht="33">
      <c r="A577" s="84" t="s">
        <v>33</v>
      </c>
      <c r="B577" s="102" t="s">
        <v>44</v>
      </c>
    </row>
    <row r="615" spans="1:3" ht="66">
      <c r="A615" s="91" t="s">
        <v>34</v>
      </c>
      <c r="B615" t="s">
        <v>66</v>
      </c>
      <c r="C615" s="85" t="s">
        <v>67</v>
      </c>
    </row>
    <row r="620" spans="1:3" ht="33">
      <c r="A620" s="84" t="s">
        <v>35</v>
      </c>
      <c r="B620" s="84" t="s">
        <v>44</v>
      </c>
    </row>
    <row r="659" spans="1:2">
      <c r="A659" s="91" t="s">
        <v>34</v>
      </c>
      <c r="B659" t="s">
        <v>68</v>
      </c>
    </row>
    <row r="663" spans="1:2" ht="33">
      <c r="A663" s="84" t="s">
        <v>36</v>
      </c>
      <c r="B663" s="102" t="s">
        <v>44</v>
      </c>
    </row>
    <row r="701" spans="1:3">
      <c r="A701" s="91" t="s">
        <v>34</v>
      </c>
      <c r="B701" t="s">
        <v>69</v>
      </c>
      <c r="C701" t="s">
        <v>70</v>
      </c>
    </row>
    <row r="706" spans="1:2" ht="33">
      <c r="A706" s="84" t="s">
        <v>37</v>
      </c>
      <c r="B706" s="84" t="s">
        <v>44</v>
      </c>
    </row>
    <row r="744" spans="1:2" ht="39.6">
      <c r="A744" s="91" t="s">
        <v>34</v>
      </c>
      <c r="B744" s="85" t="s">
        <v>71</v>
      </c>
    </row>
    <row r="747" spans="1:2" ht="33">
      <c r="A747" s="84" t="s">
        <v>38</v>
      </c>
      <c r="B747" s="84" t="s">
        <v>44</v>
      </c>
    </row>
    <row r="784" spans="1:3" ht="39.6">
      <c r="A784" s="91" t="s">
        <v>34</v>
      </c>
      <c r="B784" s="85" t="s">
        <v>72</v>
      </c>
      <c r="C784" s="85" t="s">
        <v>73</v>
      </c>
    </row>
    <row r="790" spans="1:1" ht="33">
      <c r="A790" s="84" t="s">
        <v>74</v>
      </c>
    </row>
    <row r="833" spans="1:3" ht="26.4">
      <c r="A833" s="91" t="s">
        <v>34</v>
      </c>
      <c r="B833" t="s">
        <v>75</v>
      </c>
      <c r="C833" s="85" t="s">
        <v>77</v>
      </c>
    </row>
    <row r="834" spans="1:3">
      <c r="B834" t="s">
        <v>76</v>
      </c>
    </row>
    <row r="837" spans="1:3" ht="33">
      <c r="A837" s="84" t="s">
        <v>39</v>
      </c>
    </row>
    <row r="880" spans="1:3" ht="39.6">
      <c r="A880" s="103" t="s">
        <v>34</v>
      </c>
      <c r="B880" t="s">
        <v>78</v>
      </c>
      <c r="C880" s="85" t="s">
        <v>79</v>
      </c>
    </row>
    <row r="884" spans="1:1" ht="33">
      <c r="A884" s="84" t="s">
        <v>40</v>
      </c>
    </row>
    <row r="922" spans="1:2" ht="39.6">
      <c r="A922" s="91" t="s">
        <v>34</v>
      </c>
      <c r="B922" s="85" t="s">
        <v>41</v>
      </c>
    </row>
    <row r="926" spans="1:2">
      <c r="A926" s="91" t="s">
        <v>34</v>
      </c>
    </row>
  </sheetData>
  <phoneticPr fontId="10"/>
  <pageMargins left="0.75" right="0.75" top="1" bottom="1" header="0.51111111111111107" footer="0.51111111111111107"/>
  <pageSetup paperSize="9" firstPageNumber="4294963191"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tabSelected="1" zoomScaleSheetLayoutView="100" workbookViewId="0">
      <selection activeCell="G28" sqref="G28"/>
    </sheetView>
  </sheetViews>
  <sheetFormatPr defaultColWidth="8.88671875" defaultRowHeight="13.2"/>
  <cols>
    <col min="1" max="1" width="56.33203125" customWidth="1"/>
  </cols>
  <sheetData>
    <row r="1" spans="1:9">
      <c r="A1" s="79"/>
      <c r="B1" s="80"/>
      <c r="C1" s="80"/>
      <c r="D1" s="80"/>
      <c r="E1" s="80"/>
      <c r="F1" s="80"/>
      <c r="G1" s="80"/>
      <c r="H1" s="80"/>
      <c r="I1" s="83"/>
    </row>
    <row r="2" spans="1:9">
      <c r="A2" s="81"/>
      <c r="B2" s="82"/>
      <c r="C2" s="82"/>
      <c r="D2" s="82"/>
      <c r="E2" s="82"/>
      <c r="F2" s="82"/>
      <c r="G2" s="82"/>
      <c r="H2" s="82"/>
      <c r="I2" s="83"/>
    </row>
    <row r="3" spans="1:9">
      <c r="A3" s="78"/>
      <c r="D3" s="78"/>
    </row>
    <row r="5" spans="1:9">
      <c r="A5" t="s">
        <v>43</v>
      </c>
    </row>
    <row r="9" spans="1:9">
      <c r="A9" t="s">
        <v>80</v>
      </c>
    </row>
    <row r="11" spans="1:9">
      <c r="A11" t="s">
        <v>82</v>
      </c>
    </row>
    <row r="13" spans="1:9">
      <c r="A13" t="s">
        <v>42</v>
      </c>
    </row>
    <row r="14" spans="1:9">
      <c r="A14" t="s">
        <v>47</v>
      </c>
    </row>
    <row r="16" spans="1:9">
      <c r="A16" t="s">
        <v>81</v>
      </c>
    </row>
    <row r="19" spans="1:1">
      <c r="A19" s="91" t="s">
        <v>34</v>
      </c>
    </row>
    <row r="20" spans="1:1" ht="66">
      <c r="A20" s="85" t="s">
        <v>48</v>
      </c>
    </row>
    <row r="24" spans="1:1">
      <c r="A24" s="104" t="s">
        <v>83</v>
      </c>
    </row>
    <row r="25" spans="1:1" ht="79.2">
      <c r="A25" s="85" t="s">
        <v>84</v>
      </c>
    </row>
  </sheetData>
  <phoneticPr fontId="10"/>
  <pageMargins left="0.75" right="0.75" top="1" bottom="1" header="0.51111111111111107" footer="0.51111111111111107"/>
  <pageSetup paperSize="9" firstPageNumber="4294963191" orientation="portrait"/>
  <headerFooter alignWithMargins="0"/>
  <drawing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3</vt:i4>
      </vt:variant>
    </vt:vector>
  </HeadingPairs>
  <TitlesOfParts>
    <vt:vector size="3" baseType="lpstr">
      <vt:lpstr>ルール＆合計</vt:lpstr>
      <vt:lpstr>画像</vt:lpstr>
      <vt:lpstr>気づき</vt:lpstr>
    </vt:vector>
  </TitlesOfParts>
  <Manager/>
  <Company/>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YUUYA YAMAMURA</dc:creator>
  <cp:keywords/>
  <dc:description/>
  <cp:lastModifiedBy>81802</cp:lastModifiedBy>
  <cp:revision/>
  <cp:lastPrinted>1899-12-30T00:00:00Z</cp:lastPrinted>
  <dcterms:created xsi:type="dcterms:W3CDTF">2013-10-09T23:04:08Z</dcterms:created>
  <dcterms:modified xsi:type="dcterms:W3CDTF">2021-11-22T05:31:15Z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